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30"/>
  <workbookPr codeName="ThisWorkbook" defaultThemeVersion="166925"/>
  <mc:AlternateContent xmlns:mc="http://schemas.openxmlformats.org/markup-compatibility/2006">
    <mc:Choice Requires="x15">
      <x15ac:absPath xmlns:x15ac="http://schemas.microsoft.com/office/spreadsheetml/2010/11/ac" url="https://genomeqc.sharepoint.com/sites/GestionRD/Shared Documents/General/ConcoursOuverts/GQ-2021-AMR/1-PREPARATION/Finance/"/>
    </mc:Choice>
  </mc:AlternateContent>
  <xr:revisionPtr revIDLastSave="0" documentId="8_{0190294D-3397-44AF-B6F5-03BC1242C4BF}" xr6:coauthVersionLast="47" xr6:coauthVersionMax="47" xr10:uidLastSave="{00000000-0000-0000-0000-000000000000}"/>
  <bookViews>
    <workbookView xWindow="28680" yWindow="-120" windowWidth="29040" windowHeight="15840" tabRatio="913" firstSheet="2" activeTab="2" xr2:uid="{00000000-000D-0000-FFFF-FFFF00000000}"/>
  </bookViews>
  <sheets>
    <sheet name="Parametres" sheetId="1" state="hidden" r:id="rId1"/>
    <sheet name="Directives Réel" sheetId="3" state="hidden" r:id="rId2"/>
    <sheet name="Directives Budget" sheetId="15" r:id="rId3"/>
    <sheet name="Page de signature" sheetId="4" r:id="rId4"/>
    <sheet name="Budget sommaire" sheetId="5" r:id="rId5"/>
    <sheet name="Annexe A- Salaire Budget" sheetId="6" state="hidden" r:id="rId6"/>
    <sheet name="Annexe B- Bourse Budget" sheetId="7" state="hidden" r:id="rId7"/>
    <sheet name="Annexe C- Service Budget" sheetId="8" state="hidden" r:id="rId8"/>
    <sheet name="Annexe D - Équipement Budget" sheetId="9" state="hidden" r:id="rId9"/>
    <sheet name="Réel sommaire" sheetId="10" state="hidden" r:id="rId10"/>
    <sheet name="Annexe A- Salaire " sheetId="11" state="hidden" r:id="rId11"/>
    <sheet name="Annexe B- Bourse " sheetId="12" state="hidden" r:id="rId12"/>
    <sheet name="Annexe C- Service" sheetId="13" state="hidden" r:id="rId13"/>
    <sheet name="Annexe D - Equipement" sheetId="14" state="hidden" r:id="rId14"/>
  </sheets>
  <definedNames>
    <definedName name="_Hlk30854667" localSheetId="2">'Directives Budget'!$B$6</definedName>
    <definedName name="_Hlk30854667" localSheetId="1">'Directives Réel'!$B$6</definedName>
    <definedName name="_xlnm.Print_Titles" localSheetId="2">'Directives Budget'!$1:$2</definedName>
    <definedName name="_xlnm.Print_Titles" localSheetId="1">'Directives Réel'!$1:$2</definedName>
    <definedName name="Trimestre" localSheetId="2">#REF!</definedName>
    <definedName name="Trimestre">#REF!</definedName>
    <definedName name="_xlnm.Print_Area" localSheetId="4">'Budget sommaire'!$A$1:$O$44</definedName>
    <definedName name="_xlnm.Print_Area" localSheetId="2">'Directives Budget'!$A$3:$B$43</definedName>
    <definedName name="_xlnm.Print_Area" localSheetId="1">'Directives Réel'!$A$3:$B$39</definedName>
    <definedName name="_xlnm.Print_Area" localSheetId="9">'Réel sommaire'!$A$1:$AC$49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B22" i="4" l="1"/>
  <c r="S27" i="14"/>
  <c r="R27" i="14"/>
  <c r="Q27" i="14"/>
  <c r="P27" i="14"/>
  <c r="O27" i="14"/>
  <c r="L27" i="14"/>
  <c r="K27" i="14"/>
  <c r="J27" i="14"/>
  <c r="I27" i="14"/>
  <c r="H27" i="14"/>
  <c r="T25" i="14"/>
  <c r="M25" i="14"/>
  <c r="F25" i="14"/>
  <c r="V25" i="14" s="1"/>
  <c r="T24" i="14"/>
  <c r="M24" i="14"/>
  <c r="F24" i="14"/>
  <c r="V24" i="14" s="1"/>
  <c r="T23" i="14"/>
  <c r="M23" i="14"/>
  <c r="F23" i="14"/>
  <c r="V23" i="14" s="1"/>
  <c r="T22" i="14"/>
  <c r="M22" i="14"/>
  <c r="F22" i="14"/>
  <c r="V22" i="14" s="1"/>
  <c r="T21" i="14"/>
  <c r="M21" i="14"/>
  <c r="F21" i="14"/>
  <c r="V21" i="14" s="1"/>
  <c r="T20" i="14"/>
  <c r="M20" i="14"/>
  <c r="F20" i="14"/>
  <c r="V20" i="14" s="1"/>
  <c r="T19" i="14"/>
  <c r="M19" i="14"/>
  <c r="F19" i="14"/>
  <c r="V19" i="14" s="1"/>
  <c r="T18" i="14"/>
  <c r="M18" i="14"/>
  <c r="F18" i="14"/>
  <c r="V18" i="14" s="1"/>
  <c r="T17" i="14"/>
  <c r="M17" i="14"/>
  <c r="F17" i="14"/>
  <c r="V17" i="14" s="1"/>
  <c r="T16" i="14"/>
  <c r="M16" i="14"/>
  <c r="F16" i="14"/>
  <c r="V16" i="14" s="1"/>
  <c r="T15" i="14"/>
  <c r="M15" i="14"/>
  <c r="F15" i="14"/>
  <c r="V15" i="14" s="1"/>
  <c r="T14" i="14"/>
  <c r="M14" i="14"/>
  <c r="F14" i="14"/>
  <c r="V14" i="14" s="1"/>
  <c r="T13" i="14"/>
  <c r="M13" i="14"/>
  <c r="F13" i="14"/>
  <c r="V13" i="14" s="1"/>
  <c r="T12" i="14"/>
  <c r="M12" i="14"/>
  <c r="F12" i="14"/>
  <c r="V12" i="14" s="1"/>
  <c r="T11" i="14"/>
  <c r="M11" i="14"/>
  <c r="F11" i="14"/>
  <c r="V11" i="14" s="1"/>
  <c r="T10" i="14"/>
  <c r="M10" i="14"/>
  <c r="F10" i="14"/>
  <c r="V10" i="14" s="1"/>
  <c r="T9" i="14"/>
  <c r="M9" i="14"/>
  <c r="F9" i="14"/>
  <c r="V9" i="14" s="1"/>
  <c r="T8" i="14"/>
  <c r="M8" i="14"/>
  <c r="F8" i="14"/>
  <c r="V8" i="14" s="1"/>
  <c r="T7" i="14"/>
  <c r="M7" i="14"/>
  <c r="F7" i="14"/>
  <c r="V7" i="14" s="1"/>
  <c r="T6" i="14"/>
  <c r="T27" i="14" s="1"/>
  <c r="M6" i="14"/>
  <c r="M27" i="14" s="1"/>
  <c r="F6" i="14"/>
  <c r="V6" i="14" s="1"/>
  <c r="V27" i="14" s="1"/>
  <c r="R27" i="13"/>
  <c r="Q27" i="13"/>
  <c r="P27" i="13"/>
  <c r="O27" i="13"/>
  <c r="N27" i="13"/>
  <c r="K27" i="13"/>
  <c r="J27" i="13"/>
  <c r="I27" i="13"/>
  <c r="H27" i="13"/>
  <c r="G27" i="13"/>
  <c r="S25" i="13"/>
  <c r="L25" i="13"/>
  <c r="U25" i="13" s="1"/>
  <c r="E25" i="13"/>
  <c r="S24" i="13"/>
  <c r="L24" i="13"/>
  <c r="U24" i="13" s="1"/>
  <c r="E24" i="13"/>
  <c r="S23" i="13"/>
  <c r="L23" i="13"/>
  <c r="U23" i="13" s="1"/>
  <c r="E23" i="13"/>
  <c r="S22" i="13"/>
  <c r="L22" i="13"/>
  <c r="U22" i="13" s="1"/>
  <c r="E22" i="13"/>
  <c r="S21" i="13"/>
  <c r="L21" i="13"/>
  <c r="U21" i="13" s="1"/>
  <c r="E21" i="13"/>
  <c r="S20" i="13"/>
  <c r="L20" i="13"/>
  <c r="U20" i="13" s="1"/>
  <c r="E20" i="13"/>
  <c r="S19" i="13"/>
  <c r="L19" i="13"/>
  <c r="U19" i="13" s="1"/>
  <c r="E19" i="13"/>
  <c r="S18" i="13"/>
  <c r="L18" i="13"/>
  <c r="U18" i="13" s="1"/>
  <c r="E18" i="13"/>
  <c r="S17" i="13"/>
  <c r="L17" i="13"/>
  <c r="U17" i="13" s="1"/>
  <c r="E17" i="13"/>
  <c r="S16" i="13"/>
  <c r="L16" i="13"/>
  <c r="U16" i="13" s="1"/>
  <c r="E16" i="13"/>
  <c r="S15" i="13"/>
  <c r="L15" i="13"/>
  <c r="U15" i="13" s="1"/>
  <c r="E15" i="13"/>
  <c r="S14" i="13"/>
  <c r="L14" i="13"/>
  <c r="U14" i="13" s="1"/>
  <c r="E14" i="13"/>
  <c r="S13" i="13"/>
  <c r="L13" i="13"/>
  <c r="U13" i="13" s="1"/>
  <c r="E13" i="13"/>
  <c r="S12" i="13"/>
  <c r="L12" i="13"/>
  <c r="U12" i="13" s="1"/>
  <c r="E12" i="13"/>
  <c r="S11" i="13"/>
  <c r="L11" i="13"/>
  <c r="U11" i="13" s="1"/>
  <c r="E11" i="13"/>
  <c r="S10" i="13"/>
  <c r="L10" i="13"/>
  <c r="U10" i="13" s="1"/>
  <c r="E10" i="13"/>
  <c r="S9" i="13"/>
  <c r="L9" i="13"/>
  <c r="U9" i="13" s="1"/>
  <c r="E9" i="13"/>
  <c r="S8" i="13"/>
  <c r="L8" i="13"/>
  <c r="U8" i="13" s="1"/>
  <c r="E8" i="13"/>
  <c r="S7" i="13"/>
  <c r="L7" i="13"/>
  <c r="U7" i="13" s="1"/>
  <c r="E7" i="13"/>
  <c r="S6" i="13"/>
  <c r="S27" i="13" s="1"/>
  <c r="L6" i="13"/>
  <c r="E6" i="13"/>
  <c r="S27" i="12"/>
  <c r="R27" i="12"/>
  <c r="Q27" i="12"/>
  <c r="P27" i="12"/>
  <c r="O27" i="12"/>
  <c r="L27" i="12"/>
  <c r="K27" i="12"/>
  <c r="J27" i="12"/>
  <c r="I27" i="12"/>
  <c r="H27" i="12"/>
  <c r="F27" i="12"/>
  <c r="T25" i="12"/>
  <c r="M25" i="12"/>
  <c r="V25" i="12" s="1"/>
  <c r="E25" i="12"/>
  <c r="T24" i="12"/>
  <c r="M24" i="12"/>
  <c r="V24" i="12" s="1"/>
  <c r="E24" i="12"/>
  <c r="T23" i="12"/>
  <c r="M23" i="12"/>
  <c r="V23" i="12" s="1"/>
  <c r="E23" i="12"/>
  <c r="T22" i="12"/>
  <c r="M22" i="12"/>
  <c r="V22" i="12" s="1"/>
  <c r="E22" i="12"/>
  <c r="T21" i="12"/>
  <c r="M21" i="12"/>
  <c r="V21" i="12" s="1"/>
  <c r="E21" i="12"/>
  <c r="T20" i="12"/>
  <c r="M20" i="12"/>
  <c r="V20" i="12" s="1"/>
  <c r="E20" i="12"/>
  <c r="T19" i="12"/>
  <c r="M19" i="12"/>
  <c r="V19" i="12" s="1"/>
  <c r="E19" i="12"/>
  <c r="T18" i="12"/>
  <c r="M18" i="12"/>
  <c r="V18" i="12" s="1"/>
  <c r="E18" i="12"/>
  <c r="T17" i="12"/>
  <c r="M17" i="12"/>
  <c r="V17" i="12" s="1"/>
  <c r="E17" i="12"/>
  <c r="T16" i="12"/>
  <c r="M16" i="12"/>
  <c r="V16" i="12" s="1"/>
  <c r="E16" i="12"/>
  <c r="T15" i="12"/>
  <c r="M15" i="12"/>
  <c r="V15" i="12" s="1"/>
  <c r="E15" i="12"/>
  <c r="T14" i="12"/>
  <c r="M14" i="12"/>
  <c r="V14" i="12" s="1"/>
  <c r="E14" i="12"/>
  <c r="T13" i="12"/>
  <c r="M13" i="12"/>
  <c r="V13" i="12" s="1"/>
  <c r="E13" i="12"/>
  <c r="T12" i="12"/>
  <c r="M12" i="12"/>
  <c r="V12" i="12" s="1"/>
  <c r="E12" i="12"/>
  <c r="T11" i="12"/>
  <c r="M11" i="12"/>
  <c r="V11" i="12" s="1"/>
  <c r="E11" i="12"/>
  <c r="T10" i="12"/>
  <c r="M10" i="12"/>
  <c r="V10" i="12" s="1"/>
  <c r="E10" i="12"/>
  <c r="T9" i="12"/>
  <c r="M9" i="12"/>
  <c r="V9" i="12" s="1"/>
  <c r="E9" i="12"/>
  <c r="T8" i="12"/>
  <c r="M8" i="12"/>
  <c r="V8" i="12" s="1"/>
  <c r="E8" i="12"/>
  <c r="T7" i="12"/>
  <c r="M7" i="12"/>
  <c r="V7" i="12" s="1"/>
  <c r="E7" i="12"/>
  <c r="T6" i="12"/>
  <c r="T27" i="12" s="1"/>
  <c r="M6" i="12"/>
  <c r="E6" i="12"/>
  <c r="R27" i="11"/>
  <c r="Q27" i="11"/>
  <c r="P27" i="11"/>
  <c r="O27" i="11"/>
  <c r="N27" i="11"/>
  <c r="K27" i="11"/>
  <c r="J27" i="11"/>
  <c r="I27" i="11"/>
  <c r="H27" i="11"/>
  <c r="G27" i="11"/>
  <c r="E27" i="11"/>
  <c r="S25" i="11"/>
  <c r="L25" i="11"/>
  <c r="U25" i="11" s="1"/>
  <c r="S24" i="11"/>
  <c r="L24" i="11"/>
  <c r="U24" i="11" s="1"/>
  <c r="S23" i="11"/>
  <c r="L23" i="11"/>
  <c r="U23" i="11" s="1"/>
  <c r="S22" i="11"/>
  <c r="L22" i="11"/>
  <c r="U22" i="11" s="1"/>
  <c r="S21" i="11"/>
  <c r="L21" i="11"/>
  <c r="U21" i="11" s="1"/>
  <c r="S20" i="11"/>
  <c r="L20" i="11"/>
  <c r="U20" i="11" s="1"/>
  <c r="S19" i="11"/>
  <c r="L19" i="11"/>
  <c r="U19" i="11" s="1"/>
  <c r="S18" i="11"/>
  <c r="L18" i="11"/>
  <c r="U18" i="11" s="1"/>
  <c r="S17" i="11"/>
  <c r="L17" i="11"/>
  <c r="U17" i="11" s="1"/>
  <c r="S16" i="11"/>
  <c r="L16" i="11"/>
  <c r="U16" i="11" s="1"/>
  <c r="S15" i="11"/>
  <c r="L15" i="11"/>
  <c r="U15" i="11" s="1"/>
  <c r="S14" i="11"/>
  <c r="L14" i="11"/>
  <c r="U14" i="11" s="1"/>
  <c r="S13" i="11"/>
  <c r="L13" i="11"/>
  <c r="U13" i="11" s="1"/>
  <c r="S12" i="11"/>
  <c r="L12" i="11"/>
  <c r="U12" i="11" s="1"/>
  <c r="S11" i="11"/>
  <c r="L11" i="11"/>
  <c r="U11" i="11" s="1"/>
  <c r="S10" i="11"/>
  <c r="L10" i="11"/>
  <c r="U10" i="11" s="1"/>
  <c r="S9" i="11"/>
  <c r="L9" i="11"/>
  <c r="U9" i="11" s="1"/>
  <c r="S8" i="11"/>
  <c r="L8" i="11"/>
  <c r="U8" i="11" s="1"/>
  <c r="S7" i="11"/>
  <c r="L7" i="11"/>
  <c r="U7" i="11" s="1"/>
  <c r="S6" i="11"/>
  <c r="S27" i="11" s="1"/>
  <c r="L6" i="11"/>
  <c r="U43" i="10"/>
  <c r="U44" i="10" s="1"/>
  <c r="T43" i="10"/>
  <c r="T44" i="10" s="1"/>
  <c r="S43" i="10"/>
  <c r="S44" i="10" s="1"/>
  <c r="R43" i="10"/>
  <c r="R44" i="10" s="1"/>
  <c r="Q43" i="10"/>
  <c r="N43" i="10"/>
  <c r="M43" i="10"/>
  <c r="L43" i="10"/>
  <c r="K43" i="10"/>
  <c r="J43" i="10"/>
  <c r="H43" i="10"/>
  <c r="U40" i="10"/>
  <c r="T40" i="10"/>
  <c r="S40" i="10"/>
  <c r="R40" i="10"/>
  <c r="Q40" i="10"/>
  <c r="N40" i="10"/>
  <c r="M40" i="10"/>
  <c r="L40" i="10"/>
  <c r="K40" i="10"/>
  <c r="J40" i="10"/>
  <c r="AI39" i="10"/>
  <c r="AH39" i="10"/>
  <c r="AG39" i="10"/>
  <c r="AF39" i="10"/>
  <c r="AE39" i="10"/>
  <c r="AB39" i="10"/>
  <c r="AA39" i="10"/>
  <c r="Z39" i="10"/>
  <c r="Y39" i="10"/>
  <c r="X39" i="10"/>
  <c r="AC39" i="10" s="1"/>
  <c r="V39" i="10"/>
  <c r="O39" i="10"/>
  <c r="H39" i="10"/>
  <c r="G39" i="10"/>
  <c r="AI38" i="10"/>
  <c r="AH38" i="10"/>
  <c r="AG38" i="10"/>
  <c r="AF38" i="10"/>
  <c r="AE38" i="10"/>
  <c r="AB38" i="10"/>
  <c r="AA38" i="10"/>
  <c r="Z38" i="10"/>
  <c r="Y38" i="10"/>
  <c r="X38" i="10"/>
  <c r="AC38" i="10" s="1"/>
  <c r="V38" i="10"/>
  <c r="O38" i="10"/>
  <c r="G38" i="10"/>
  <c r="AI37" i="10"/>
  <c r="AH37" i="10"/>
  <c r="AG37" i="10"/>
  <c r="AF37" i="10"/>
  <c r="AE37" i="10"/>
  <c r="AB37" i="10"/>
  <c r="AA37" i="10"/>
  <c r="Z37" i="10"/>
  <c r="Y37" i="10"/>
  <c r="X37" i="10"/>
  <c r="AC37" i="10" s="1"/>
  <c r="V37" i="10"/>
  <c r="O37" i="10"/>
  <c r="H37" i="10"/>
  <c r="G37" i="10"/>
  <c r="AI36" i="10"/>
  <c r="AH36" i="10"/>
  <c r="AG36" i="10"/>
  <c r="AF36" i="10"/>
  <c r="AE36" i="10"/>
  <c r="AB36" i="10"/>
  <c r="AB40" i="10" s="1"/>
  <c r="AA36" i="10"/>
  <c r="AA40" i="10" s="1"/>
  <c r="Z36" i="10"/>
  <c r="Z40" i="10" s="1"/>
  <c r="Y36" i="10"/>
  <c r="Y40" i="10" s="1"/>
  <c r="X36" i="10"/>
  <c r="V36" i="10"/>
  <c r="V40" i="10" s="1"/>
  <c r="O36" i="10"/>
  <c r="O40" i="10" s="1"/>
  <c r="H36" i="10"/>
  <c r="U31" i="10"/>
  <c r="U32" i="10" s="1"/>
  <c r="T31" i="10"/>
  <c r="T32" i="10" s="1"/>
  <c r="S31" i="10"/>
  <c r="S32" i="10" s="1"/>
  <c r="R31" i="10"/>
  <c r="R32" i="10" s="1"/>
  <c r="Q31" i="10"/>
  <c r="N31" i="10"/>
  <c r="M31" i="10"/>
  <c r="L31" i="10"/>
  <c r="K31" i="10"/>
  <c r="J31" i="10"/>
  <c r="H31" i="10"/>
  <c r="U28" i="10"/>
  <c r="T28" i="10"/>
  <c r="S28" i="10"/>
  <c r="R28" i="10"/>
  <c r="Q28" i="10"/>
  <c r="N28" i="10"/>
  <c r="M28" i="10"/>
  <c r="L28" i="10"/>
  <c r="K28" i="10"/>
  <c r="J28" i="10"/>
  <c r="AI27" i="10"/>
  <c r="AH27" i="10"/>
  <c r="AG27" i="10"/>
  <c r="AF27" i="10"/>
  <c r="AE27" i="10"/>
  <c r="AB27" i="10"/>
  <c r="AA27" i="10"/>
  <c r="Z27" i="10"/>
  <c r="Y27" i="10"/>
  <c r="X27" i="10"/>
  <c r="AC27" i="10" s="1"/>
  <c r="V27" i="10"/>
  <c r="O27" i="10"/>
  <c r="H27" i="10"/>
  <c r="G27" i="10"/>
  <c r="AI26" i="10"/>
  <c r="AH26" i="10"/>
  <c r="AG26" i="10"/>
  <c r="AF26" i="10"/>
  <c r="AE26" i="10"/>
  <c r="AB26" i="10"/>
  <c r="AB28" i="10" s="1"/>
  <c r="AA26" i="10"/>
  <c r="AA28" i="10" s="1"/>
  <c r="Z26" i="10"/>
  <c r="Z28" i="10" s="1"/>
  <c r="Y26" i="10"/>
  <c r="Y28" i="10" s="1"/>
  <c r="X26" i="10"/>
  <c r="V26" i="10"/>
  <c r="V28" i="10" s="1"/>
  <c r="O26" i="10"/>
  <c r="O28" i="10" s="1"/>
  <c r="H26" i="10"/>
  <c r="U22" i="10"/>
  <c r="T22" i="10"/>
  <c r="S22" i="10"/>
  <c r="R22" i="10"/>
  <c r="Q22" i="10"/>
  <c r="V22" i="10" s="1"/>
  <c r="N22" i="10"/>
  <c r="AB22" i="10" s="1"/>
  <c r="M22" i="10"/>
  <c r="AA22" i="10" s="1"/>
  <c r="L22" i="10"/>
  <c r="Z22" i="10" s="1"/>
  <c r="K22" i="10"/>
  <c r="Y22" i="10" s="1"/>
  <c r="J22" i="10"/>
  <c r="U21" i="10"/>
  <c r="U23" i="10" s="1"/>
  <c r="U48" i="10" s="1"/>
  <c r="T21" i="10"/>
  <c r="T23" i="10" s="1"/>
  <c r="T48" i="10" s="1"/>
  <c r="S21" i="10"/>
  <c r="S23" i="10" s="1"/>
  <c r="S48" i="10" s="1"/>
  <c r="R21" i="10"/>
  <c r="R23" i="10" s="1"/>
  <c r="R48" i="10" s="1"/>
  <c r="Q21" i="10"/>
  <c r="N21" i="10"/>
  <c r="M21" i="10"/>
  <c r="L21" i="10"/>
  <c r="K21" i="10"/>
  <c r="J21" i="10"/>
  <c r="AB17" i="10"/>
  <c r="AA17" i="10"/>
  <c r="Z17" i="10"/>
  <c r="Y17" i="10"/>
  <c r="X17" i="10"/>
  <c r="AC17" i="10" s="1"/>
  <c r="V17" i="10"/>
  <c r="O17" i="10"/>
  <c r="U16" i="10"/>
  <c r="T16" i="10"/>
  <c r="S16" i="10"/>
  <c r="R16" i="10"/>
  <c r="Q16" i="10"/>
  <c r="N14" i="10"/>
  <c r="M14" i="10"/>
  <c r="L14" i="10"/>
  <c r="K14" i="10"/>
  <c r="J14" i="10"/>
  <c r="F10" i="10"/>
  <c r="D10" i="10"/>
  <c r="F9" i="10"/>
  <c r="C7" i="10"/>
  <c r="C5" i="10"/>
  <c r="C3" i="10"/>
  <c r="M27" i="9"/>
  <c r="L27" i="9"/>
  <c r="K27" i="9"/>
  <c r="J27" i="9"/>
  <c r="I27" i="9"/>
  <c r="N25" i="9"/>
  <c r="G25" i="9"/>
  <c r="N24" i="9"/>
  <c r="G24" i="9"/>
  <c r="P24" i="9" s="1"/>
  <c r="N23" i="9"/>
  <c r="G23" i="9"/>
  <c r="N22" i="9"/>
  <c r="G22" i="9"/>
  <c r="N21" i="9"/>
  <c r="G21" i="9"/>
  <c r="N20" i="9"/>
  <c r="G20" i="9"/>
  <c r="P20" i="9" s="1"/>
  <c r="N19" i="9"/>
  <c r="G19" i="9"/>
  <c r="N18" i="9"/>
  <c r="G18" i="9"/>
  <c r="N17" i="9"/>
  <c r="G17" i="9"/>
  <c r="N16" i="9"/>
  <c r="G16" i="9"/>
  <c r="P16" i="9" s="1"/>
  <c r="N15" i="9"/>
  <c r="G15" i="9"/>
  <c r="N14" i="9"/>
  <c r="G14" i="9"/>
  <c r="N13" i="9"/>
  <c r="G13" i="9"/>
  <c r="N12" i="9"/>
  <c r="G12" i="9"/>
  <c r="P12" i="9" s="1"/>
  <c r="N11" i="9"/>
  <c r="G11" i="9"/>
  <c r="N10" i="9"/>
  <c r="G10" i="9"/>
  <c r="N9" i="9"/>
  <c r="N8" i="9"/>
  <c r="G8" i="9"/>
  <c r="P8" i="9" s="1"/>
  <c r="N7" i="9"/>
  <c r="G7" i="9"/>
  <c r="N6" i="9"/>
  <c r="G6" i="9"/>
  <c r="M5" i="9"/>
  <c r="L5" i="9"/>
  <c r="K5" i="9"/>
  <c r="J5" i="9"/>
  <c r="I5" i="9"/>
  <c r="J27" i="8"/>
  <c r="I27" i="8"/>
  <c r="H27" i="8"/>
  <c r="G27" i="8"/>
  <c r="F27" i="8"/>
  <c r="D27" i="8"/>
  <c r="K25" i="8"/>
  <c r="M25" i="8" s="1"/>
  <c r="K24" i="8"/>
  <c r="M24" i="8" s="1"/>
  <c r="K23" i="8"/>
  <c r="M23" i="8" s="1"/>
  <c r="K22" i="8"/>
  <c r="M22" i="8" s="1"/>
  <c r="K21" i="8"/>
  <c r="M21" i="8" s="1"/>
  <c r="K20" i="8"/>
  <c r="M20" i="8" s="1"/>
  <c r="K19" i="8"/>
  <c r="M19" i="8" s="1"/>
  <c r="K18" i="8"/>
  <c r="M18" i="8" s="1"/>
  <c r="K17" i="8"/>
  <c r="M17" i="8" s="1"/>
  <c r="K16" i="8"/>
  <c r="M16" i="8" s="1"/>
  <c r="K15" i="8"/>
  <c r="M15" i="8" s="1"/>
  <c r="K14" i="8"/>
  <c r="M14" i="8" s="1"/>
  <c r="K13" i="8"/>
  <c r="M13" i="8" s="1"/>
  <c r="K12" i="8"/>
  <c r="M12" i="8" s="1"/>
  <c r="K11" i="8"/>
  <c r="M11" i="8" s="1"/>
  <c r="K10" i="8"/>
  <c r="M10" i="8" s="1"/>
  <c r="K9" i="8"/>
  <c r="M9" i="8" s="1"/>
  <c r="K8" i="8"/>
  <c r="M8" i="8" s="1"/>
  <c r="K7" i="8"/>
  <c r="M7" i="8" s="1"/>
  <c r="K6" i="8"/>
  <c r="J5" i="8"/>
  <c r="I5" i="8"/>
  <c r="H5" i="8"/>
  <c r="G5" i="8"/>
  <c r="F5" i="8"/>
  <c r="M27" i="7"/>
  <c r="L27" i="7"/>
  <c r="K27" i="7"/>
  <c r="AG22" i="10" s="1"/>
  <c r="J27" i="7"/>
  <c r="I27" i="7"/>
  <c r="F27" i="7"/>
  <c r="E27" i="7"/>
  <c r="N25" i="7"/>
  <c r="G25" i="7"/>
  <c r="P25" i="7" s="1"/>
  <c r="N24" i="7"/>
  <c r="G24" i="7"/>
  <c r="P24" i="7" s="1"/>
  <c r="N23" i="7"/>
  <c r="G23" i="7"/>
  <c r="N22" i="7"/>
  <c r="G22" i="7"/>
  <c r="N21" i="7"/>
  <c r="G21" i="7"/>
  <c r="P21" i="7" s="1"/>
  <c r="N20" i="7"/>
  <c r="G20" i="7"/>
  <c r="P20" i="7" s="1"/>
  <c r="N19" i="7"/>
  <c r="G19" i="7"/>
  <c r="N18" i="7"/>
  <c r="G18" i="7"/>
  <c r="N17" i="7"/>
  <c r="G17" i="7"/>
  <c r="P17" i="7" s="1"/>
  <c r="N16" i="7"/>
  <c r="G16" i="7"/>
  <c r="P16" i="7" s="1"/>
  <c r="N15" i="7"/>
  <c r="G15" i="7"/>
  <c r="P15" i="7" s="1"/>
  <c r="N14" i="7"/>
  <c r="G14" i="7"/>
  <c r="P14" i="7" s="1"/>
  <c r="N13" i="7"/>
  <c r="G13" i="7"/>
  <c r="P13" i="7" s="1"/>
  <c r="N12" i="7"/>
  <c r="G12" i="7"/>
  <c r="P12" i="7" s="1"/>
  <c r="N11" i="7"/>
  <c r="G11" i="7"/>
  <c r="P11" i="7" s="1"/>
  <c r="N10" i="7"/>
  <c r="G10" i="7"/>
  <c r="P10" i="7" s="1"/>
  <c r="N9" i="7"/>
  <c r="G9" i="7"/>
  <c r="P9" i="7" s="1"/>
  <c r="N8" i="7"/>
  <c r="G8" i="7"/>
  <c r="P8" i="7" s="1"/>
  <c r="N7" i="7"/>
  <c r="G7" i="7"/>
  <c r="P7" i="7" s="1"/>
  <c r="N6" i="7"/>
  <c r="G6" i="7"/>
  <c r="M5" i="7"/>
  <c r="L5" i="7"/>
  <c r="K5" i="7"/>
  <c r="J5" i="7"/>
  <c r="I5" i="7"/>
  <c r="N27" i="6"/>
  <c r="M27" i="6"/>
  <c r="L27" i="6"/>
  <c r="G27" i="6"/>
  <c r="E27" i="6"/>
  <c r="O25" i="6"/>
  <c r="H25" i="6"/>
  <c r="O24" i="6"/>
  <c r="H24" i="6"/>
  <c r="O23" i="6"/>
  <c r="H23" i="6"/>
  <c r="O22" i="6"/>
  <c r="H22" i="6"/>
  <c r="O21" i="6"/>
  <c r="H21" i="6"/>
  <c r="O20" i="6"/>
  <c r="H20" i="6"/>
  <c r="O19" i="6"/>
  <c r="H19" i="6"/>
  <c r="O18" i="6"/>
  <c r="H18" i="6"/>
  <c r="O17" i="6"/>
  <c r="H17" i="6"/>
  <c r="O16" i="6"/>
  <c r="H16" i="6"/>
  <c r="O15" i="6"/>
  <c r="H15" i="6"/>
  <c r="O14" i="6"/>
  <c r="H14" i="6"/>
  <c r="O13" i="6"/>
  <c r="H13" i="6"/>
  <c r="Q13" i="6" s="1"/>
  <c r="O12" i="6"/>
  <c r="H12" i="6"/>
  <c r="O11" i="6"/>
  <c r="H11" i="6"/>
  <c r="O10" i="6"/>
  <c r="H10" i="6"/>
  <c r="H9" i="6"/>
  <c r="O9" i="6" s="1"/>
  <c r="H8" i="6"/>
  <c r="H7" i="6"/>
  <c r="H6" i="6"/>
  <c r="N5" i="6"/>
  <c r="M5" i="6"/>
  <c r="L5" i="6"/>
  <c r="K5" i="6"/>
  <c r="J5" i="6"/>
  <c r="M35" i="5"/>
  <c r="L35" i="5"/>
  <c r="K35" i="5"/>
  <c r="J35" i="5"/>
  <c r="I35" i="5"/>
  <c r="N34" i="5"/>
  <c r="G34" i="5" s="1"/>
  <c r="N33" i="5"/>
  <c r="G33" i="5" s="1"/>
  <c r="N32" i="5"/>
  <c r="M24" i="5"/>
  <c r="L24" i="5"/>
  <c r="K24" i="5"/>
  <c r="J24" i="5"/>
  <c r="I24" i="5"/>
  <c r="N23" i="5"/>
  <c r="G23" i="5" s="1"/>
  <c r="AI22" i="10"/>
  <c r="AH22" i="10"/>
  <c r="AF22" i="10"/>
  <c r="B29" i="4"/>
  <c r="B28" i="4"/>
  <c r="B27" i="4"/>
  <c r="B14" i="4"/>
  <c r="B37" i="4" s="1"/>
  <c r="B7" i="4"/>
  <c r="AF40" i="10" l="1"/>
  <c r="AH28" i="10"/>
  <c r="AJ38" i="10"/>
  <c r="AI40" i="10"/>
  <c r="N35" i="5"/>
  <c r="P18" i="7"/>
  <c r="N27" i="7"/>
  <c r="P19" i="7"/>
  <c r="P22" i="7"/>
  <c r="P23" i="7"/>
  <c r="Q17" i="6"/>
  <c r="P11" i="9"/>
  <c r="P15" i="9"/>
  <c r="P19" i="9"/>
  <c r="P23" i="9"/>
  <c r="P9" i="9"/>
  <c r="P13" i="9"/>
  <c r="P17" i="9"/>
  <c r="P21" i="9"/>
  <c r="P25" i="9"/>
  <c r="P10" i="9"/>
  <c r="P14" i="9"/>
  <c r="P18" i="9"/>
  <c r="P22" i="9"/>
  <c r="Q10" i="6"/>
  <c r="Q14" i="6"/>
  <c r="Q18" i="6"/>
  <c r="Q21" i="6"/>
  <c r="Q22" i="6"/>
  <c r="AJ39" i="10"/>
  <c r="AG28" i="10"/>
  <c r="Q25" i="6"/>
  <c r="Q11" i="6"/>
  <c r="Q15" i="6"/>
  <c r="Q19" i="6"/>
  <c r="Q12" i="6"/>
  <c r="Q16" i="6"/>
  <c r="Q20" i="6"/>
  <c r="Q23" i="6"/>
  <c r="Q24" i="6"/>
  <c r="G32" i="5"/>
  <c r="G35" i="5" s="1"/>
  <c r="AG40" i="10"/>
  <c r="AH40" i="10"/>
  <c r="AI28" i="10"/>
  <c r="AJ27" i="10"/>
  <c r="AJ37" i="10"/>
  <c r="O8" i="6"/>
  <c r="Q8" i="6" s="1"/>
  <c r="Q9" i="6"/>
  <c r="AF28" i="10"/>
  <c r="N24" i="5"/>
  <c r="G24" i="5"/>
  <c r="N27" i="9"/>
  <c r="P7" i="9"/>
  <c r="AG21" i="10"/>
  <c r="AG23" i="10" s="1"/>
  <c r="K20" i="5"/>
  <c r="AH21" i="10"/>
  <c r="AH23" i="10" s="1"/>
  <c r="L20" i="5"/>
  <c r="AI21" i="10"/>
  <c r="AI23" i="10" s="1"/>
  <c r="M20" i="5"/>
  <c r="AE22" i="10"/>
  <c r="AJ22" i="10" s="1"/>
  <c r="AE31" i="10"/>
  <c r="I28" i="5"/>
  <c r="N27" i="5"/>
  <c r="AF31" i="10"/>
  <c r="AF32" i="10" s="1"/>
  <c r="J28" i="5"/>
  <c r="AG31" i="10"/>
  <c r="AG32" i="10" s="1"/>
  <c r="K28" i="5"/>
  <c r="AH31" i="10"/>
  <c r="AH32" i="10" s="1"/>
  <c r="L28" i="5"/>
  <c r="AI31" i="10"/>
  <c r="AI32" i="10" s="1"/>
  <c r="M28" i="5"/>
  <c r="AE43" i="10"/>
  <c r="I39" i="5"/>
  <c r="N38" i="5"/>
  <c r="AF43" i="10"/>
  <c r="AF44" i="10" s="1"/>
  <c r="J39" i="5"/>
  <c r="AG43" i="10"/>
  <c r="AG44" i="10" s="1"/>
  <c r="K39" i="5"/>
  <c r="AH43" i="10"/>
  <c r="AH44" i="10" s="1"/>
  <c r="L39" i="5"/>
  <c r="AI43" i="10"/>
  <c r="AI44" i="10" s="1"/>
  <c r="M39" i="5"/>
  <c r="H27" i="6"/>
  <c r="G27" i="7"/>
  <c r="P6" i="7"/>
  <c r="K27" i="8"/>
  <c r="M6" i="8"/>
  <c r="M27" i="8" s="1"/>
  <c r="G27" i="9"/>
  <c r="P6" i="9"/>
  <c r="O5" i="14"/>
  <c r="H5" i="14"/>
  <c r="G5" i="13"/>
  <c r="H5" i="12"/>
  <c r="G5" i="11"/>
  <c r="AE14" i="10"/>
  <c r="X14" i="10"/>
  <c r="Q14" i="10"/>
  <c r="P5" i="14"/>
  <c r="I5" i="14"/>
  <c r="H5" i="13"/>
  <c r="I5" i="12"/>
  <c r="H5" i="11"/>
  <c r="AF14" i="10"/>
  <c r="Y14" i="10"/>
  <c r="R14" i="10"/>
  <c r="Q5" i="14"/>
  <c r="J5" i="14"/>
  <c r="I5" i="13"/>
  <c r="J5" i="12"/>
  <c r="I5" i="11"/>
  <c r="AG14" i="10"/>
  <c r="Z14" i="10"/>
  <c r="S14" i="10"/>
  <c r="R5" i="14"/>
  <c r="K5" i="14"/>
  <c r="J5" i="13"/>
  <c r="K5" i="12"/>
  <c r="J5" i="11"/>
  <c r="AH14" i="10"/>
  <c r="AA14" i="10"/>
  <c r="T14" i="10"/>
  <c r="S5" i="14"/>
  <c r="L5" i="14"/>
  <c r="K5" i="13"/>
  <c r="L5" i="12"/>
  <c r="K5" i="11"/>
  <c r="AI14" i="10"/>
  <c r="AB14" i="10"/>
  <c r="U14" i="10"/>
  <c r="J23" i="10"/>
  <c r="X21" i="10"/>
  <c r="O21" i="10"/>
  <c r="K23" i="10"/>
  <c r="Y21" i="10"/>
  <c r="Y23" i="10" s="1"/>
  <c r="L23" i="10"/>
  <c r="Z21" i="10"/>
  <c r="Z23" i="10" s="1"/>
  <c r="M23" i="10"/>
  <c r="AA21" i="10"/>
  <c r="AA23" i="10" s="1"/>
  <c r="N23" i="10"/>
  <c r="AB21" i="10"/>
  <c r="AB23" i="10" s="1"/>
  <c r="Q23" i="10"/>
  <c r="V21" i="10"/>
  <c r="V23" i="10" s="1"/>
  <c r="X22" i="10"/>
  <c r="AC22" i="10" s="1"/>
  <c r="G22" i="10" s="1"/>
  <c r="O22" i="10"/>
  <c r="X28" i="10"/>
  <c r="AC26" i="10"/>
  <c r="AE28" i="10"/>
  <c r="AJ26" i="10"/>
  <c r="J32" i="10"/>
  <c r="X31" i="10"/>
  <c r="O31" i="10"/>
  <c r="O32" i="10" s="1"/>
  <c r="K32" i="10"/>
  <c r="Y31" i="10"/>
  <c r="Y32" i="10" s="1"/>
  <c r="L32" i="10"/>
  <c r="Z31" i="10"/>
  <c r="Z32" i="10" s="1"/>
  <c r="M32" i="10"/>
  <c r="AA31" i="10"/>
  <c r="AA32" i="10" s="1"/>
  <c r="N32" i="10"/>
  <c r="AB31" i="10"/>
  <c r="AB32" i="10" s="1"/>
  <c r="Q32" i="10"/>
  <c r="V31" i="10"/>
  <c r="V32" i="10" s="1"/>
  <c r="X40" i="10"/>
  <c r="AC36" i="10"/>
  <c r="AE40" i="10"/>
  <c r="AJ36" i="10"/>
  <c r="J44" i="10"/>
  <c r="X43" i="10"/>
  <c r="O43" i="10"/>
  <c r="O44" i="10" s="1"/>
  <c r="K44" i="10"/>
  <c r="Y43" i="10"/>
  <c r="Y44" i="10" s="1"/>
  <c r="L44" i="10"/>
  <c r="Z43" i="10"/>
  <c r="Z44" i="10" s="1"/>
  <c r="M44" i="10"/>
  <c r="AA43" i="10"/>
  <c r="AA44" i="10" s="1"/>
  <c r="N44" i="10"/>
  <c r="AB43" i="10"/>
  <c r="AB44" i="10" s="1"/>
  <c r="Q44" i="10"/>
  <c r="V43" i="10"/>
  <c r="V44" i="10" s="1"/>
  <c r="L27" i="11"/>
  <c r="U6" i="11"/>
  <c r="U27" i="11" s="1"/>
  <c r="M27" i="12"/>
  <c r="V6" i="12"/>
  <c r="V27" i="12" s="1"/>
  <c r="L27" i="13"/>
  <c r="U6" i="13"/>
  <c r="U27" i="13" s="1"/>
  <c r="AJ28" i="10" l="1"/>
  <c r="AJ40" i="10"/>
  <c r="P27" i="7"/>
  <c r="P27" i="9"/>
  <c r="K27" i="6"/>
  <c r="O7" i="6"/>
  <c r="Q7" i="6" s="1"/>
  <c r="O6" i="6"/>
  <c r="J27" i="6"/>
  <c r="X44" i="10"/>
  <c r="AC43" i="10"/>
  <c r="AC40" i="10"/>
  <c r="G36" i="10"/>
  <c r="G40" i="10" s="1"/>
  <c r="X32" i="10"/>
  <c r="AC31" i="10"/>
  <c r="AC28" i="10"/>
  <c r="G26" i="10"/>
  <c r="G28" i="10" s="1"/>
  <c r="V48" i="10"/>
  <c r="Q48" i="10"/>
  <c r="AB48" i="10"/>
  <c r="N48" i="10"/>
  <c r="AA48" i="10"/>
  <c r="M48" i="10"/>
  <c r="Z48" i="10"/>
  <c r="L48" i="10"/>
  <c r="Y48" i="10"/>
  <c r="K48" i="10"/>
  <c r="O23" i="10"/>
  <c r="O48" i="10" s="1"/>
  <c r="X23" i="10"/>
  <c r="X48" i="10" s="1"/>
  <c r="AC21" i="10"/>
  <c r="J48" i="10"/>
  <c r="R5" i="13"/>
  <c r="S5" i="12"/>
  <c r="R5" i="11"/>
  <c r="Q5" i="13"/>
  <c r="R5" i="12"/>
  <c r="Q5" i="11"/>
  <c r="P5" i="13"/>
  <c r="Q5" i="12"/>
  <c r="P5" i="11"/>
  <c r="O5" i="13"/>
  <c r="P5" i="12"/>
  <c r="O5" i="11"/>
  <c r="N5" i="13"/>
  <c r="O5" i="12"/>
  <c r="N5" i="11"/>
  <c r="N39" i="5"/>
  <c r="G38" i="5"/>
  <c r="G39" i="5" s="1"/>
  <c r="AE44" i="10"/>
  <c r="AJ43" i="10"/>
  <c r="AJ44" i="10" s="1"/>
  <c r="N28" i="5"/>
  <c r="G27" i="5"/>
  <c r="G28" i="5" s="1"/>
  <c r="AE32" i="10"/>
  <c r="AJ31" i="10"/>
  <c r="AJ32" i="10" s="1"/>
  <c r="M43" i="5"/>
  <c r="M15" i="5" s="1"/>
  <c r="AI48" i="10"/>
  <c r="AI15" i="10" s="1"/>
  <c r="L43" i="5"/>
  <c r="L15" i="5" s="1"/>
  <c r="AH48" i="10"/>
  <c r="AH15" i="10" s="1"/>
  <c r="K43" i="5"/>
  <c r="K15" i="5" s="1"/>
  <c r="AG48" i="10"/>
  <c r="AG15" i="10" s="1"/>
  <c r="AF21" i="10" l="1"/>
  <c r="AF23" i="10" s="1"/>
  <c r="AF48" i="10" s="1"/>
  <c r="AF15" i="10" s="1"/>
  <c r="J20" i="5"/>
  <c r="J43" i="5" s="1"/>
  <c r="J15" i="5" s="1"/>
  <c r="O27" i="6"/>
  <c r="Q6" i="6"/>
  <c r="Q27" i="6" s="1"/>
  <c r="N19" i="5"/>
  <c r="AE21" i="10"/>
  <c r="I20" i="5"/>
  <c r="I43" i="5" s="1"/>
  <c r="I15" i="5" s="1"/>
  <c r="AC23" i="10"/>
  <c r="G21" i="10"/>
  <c r="G23" i="10" s="1"/>
  <c r="AC32" i="10"/>
  <c r="G31" i="10"/>
  <c r="G32" i="10" s="1"/>
  <c r="AC44" i="10"/>
  <c r="G43" i="10"/>
  <c r="G44" i="10" s="1"/>
  <c r="N15" i="5" l="1"/>
  <c r="G15" i="5" s="1"/>
  <c r="AE23" i="10"/>
  <c r="AE48" i="10" s="1"/>
  <c r="AE15" i="10" s="1"/>
  <c r="AJ21" i="10"/>
  <c r="AJ23" i="10" s="1"/>
  <c r="AJ48" i="10" s="1"/>
  <c r="AJ15" i="10" s="1"/>
  <c r="G19" i="5"/>
  <c r="G20" i="5" s="1"/>
  <c r="G43" i="5" s="1"/>
  <c r="N20" i="5"/>
  <c r="N43" i="5" s="1"/>
  <c r="G48" i="10"/>
  <c r="AC48" i="10"/>
  <c r="AC15" i="10" s="1"/>
  <c r="G15" i="10" s="1"/>
  <c r="G30" i="5" l="1"/>
  <c r="A31" i="5" s="1"/>
  <c r="B31" i="4"/>
  <c r="B32" i="4"/>
  <c r="G34" i="10"/>
  <c r="A35" i="10" s="1"/>
</calcChain>
</file>

<file path=xl/sharedStrings.xml><?xml version="1.0" encoding="utf-8"?>
<sst xmlns="http://schemas.openxmlformats.org/spreadsheetml/2006/main" count="421" uniqueCount="301">
  <si>
    <t>Parametres</t>
  </si>
  <si>
    <t>Institutions Hôtes:</t>
  </si>
  <si>
    <t>Commentaire</t>
  </si>
  <si>
    <t>CCTT</t>
  </si>
  <si>
    <t>Centre Recherche technologique Centre collégiaux de transfère de technologie</t>
  </si>
  <si>
    <t>CHU Ste Justine / UdeM</t>
  </si>
  <si>
    <t>CRCHUM / UdeM</t>
  </si>
  <si>
    <t>ETS</t>
  </si>
  <si>
    <t>UQAM / stand alone</t>
  </si>
  <si>
    <t>INRS</t>
  </si>
  <si>
    <t>IRCM</t>
  </si>
  <si>
    <t>stand alone</t>
  </si>
  <si>
    <t>IRDA</t>
  </si>
  <si>
    <t>Univ. Laval / Stand alone</t>
  </si>
  <si>
    <t>JGH / McGill</t>
  </si>
  <si>
    <t>Lady Davis Inst. / McGill</t>
  </si>
  <si>
    <t>RIMUHC / McGill</t>
  </si>
  <si>
    <t>UdeM / IRIC</t>
  </si>
  <si>
    <t>Univ. Bishop's</t>
  </si>
  <si>
    <t>Univ. Concordia</t>
  </si>
  <si>
    <t>Univ. de Montréal</t>
  </si>
  <si>
    <t>Univ. Laval</t>
  </si>
  <si>
    <t>Univ. McGill</t>
  </si>
  <si>
    <t>Univ. Sherbrooke</t>
  </si>
  <si>
    <t>UQAM</t>
  </si>
  <si>
    <t>UQAR</t>
  </si>
  <si>
    <t>Univ. QC a Rimouski</t>
  </si>
  <si>
    <t>UQAT</t>
  </si>
  <si>
    <t>Univ. QC a Abitibi Temiscamingue</t>
  </si>
  <si>
    <t>UQO</t>
  </si>
  <si>
    <t>UQTR</t>
  </si>
  <si>
    <t>Institutions Participantes:</t>
  </si>
  <si>
    <t>GQ</t>
  </si>
  <si>
    <t>Apogée</t>
  </si>
  <si>
    <t>Catégories d'emploi</t>
  </si>
  <si>
    <t>Administrateur de système</t>
  </si>
  <si>
    <t>21a</t>
  </si>
  <si>
    <t>1h</t>
  </si>
  <si>
    <t>Assistant de recherche</t>
  </si>
  <si>
    <t>21b</t>
  </si>
  <si>
    <t>Associé de recherche</t>
  </si>
  <si>
    <t>21c</t>
  </si>
  <si>
    <t>1f</t>
  </si>
  <si>
    <t>Biochimiste</t>
  </si>
  <si>
    <t>21d</t>
  </si>
  <si>
    <t>Bioinformaticien</t>
  </si>
  <si>
    <t>21e</t>
  </si>
  <si>
    <t>Biostatisticien</t>
  </si>
  <si>
    <t>21f</t>
  </si>
  <si>
    <t>Conseiller - Clinicien</t>
  </si>
  <si>
    <t>21h</t>
  </si>
  <si>
    <t>1i</t>
  </si>
  <si>
    <t>Conseiller - Infirmier</t>
  </si>
  <si>
    <t>21i</t>
  </si>
  <si>
    <t>Conseiller - Medecin</t>
  </si>
  <si>
    <t>21j</t>
  </si>
  <si>
    <t>Développeur de logiciels</t>
  </si>
  <si>
    <t>21k</t>
  </si>
  <si>
    <t>1g</t>
  </si>
  <si>
    <t>Directeur</t>
  </si>
  <si>
    <t>21l</t>
  </si>
  <si>
    <t>Économiste</t>
  </si>
  <si>
    <t>21m</t>
  </si>
  <si>
    <t>Étudiant doctorat</t>
  </si>
  <si>
    <t>21x</t>
  </si>
  <si>
    <t>1c</t>
  </si>
  <si>
    <t>Étudiant maitrise</t>
  </si>
  <si>
    <t>21n</t>
  </si>
  <si>
    <t>1d</t>
  </si>
  <si>
    <t>Étudiant premier cycle</t>
  </si>
  <si>
    <t>21o</t>
  </si>
  <si>
    <t>1e</t>
  </si>
  <si>
    <t>Gestionnaire de base de données</t>
  </si>
  <si>
    <t>21p</t>
  </si>
  <si>
    <t>Gestionnaire de projet</t>
  </si>
  <si>
    <t>21q</t>
  </si>
  <si>
    <t>Ingénieur</t>
  </si>
  <si>
    <t>21r</t>
  </si>
  <si>
    <t>Personnel administratif</t>
  </si>
  <si>
    <t>21s</t>
  </si>
  <si>
    <t>Postdoctorant</t>
  </si>
  <si>
    <t>21t</t>
  </si>
  <si>
    <t>1b</t>
  </si>
  <si>
    <t>Programmeur informatique</t>
  </si>
  <si>
    <t>21u</t>
  </si>
  <si>
    <t>Statisticien</t>
  </si>
  <si>
    <t>21v</t>
  </si>
  <si>
    <t>Technicien</t>
  </si>
  <si>
    <t>21w</t>
  </si>
  <si>
    <t>Catégories de bourse</t>
  </si>
  <si>
    <t>Postdoctorat</t>
  </si>
  <si>
    <t>22a</t>
  </si>
  <si>
    <t>Doctorat</t>
  </si>
  <si>
    <t>22b</t>
  </si>
  <si>
    <t>Maîtrise</t>
  </si>
  <si>
    <t>22c</t>
  </si>
  <si>
    <t>Baccalauréat</t>
  </si>
  <si>
    <t>22d</t>
  </si>
  <si>
    <t>Chercheur Principal:</t>
  </si>
  <si>
    <t>Arbel</t>
  </si>
  <si>
    <t>Bahig</t>
  </si>
  <si>
    <t>Blanchette</t>
  </si>
  <si>
    <t>Boisvert</t>
  </si>
  <si>
    <t>Corbeil</t>
  </si>
  <si>
    <t>Droit</t>
  </si>
  <si>
    <t>Drouin</t>
  </si>
  <si>
    <t>Emad</t>
  </si>
  <si>
    <t>Granger</t>
  </si>
  <si>
    <t>Jean-Claude</t>
  </si>
  <si>
    <t>Lemieux</t>
  </si>
  <si>
    <t>Massé</t>
  </si>
  <si>
    <t>Richard</t>
  </si>
  <si>
    <t>Sinnet</t>
  </si>
  <si>
    <t>Watson</t>
  </si>
  <si>
    <t>Wilhem</t>
  </si>
  <si>
    <t>Wolf</t>
  </si>
  <si>
    <t>Wurzba</t>
  </si>
  <si>
    <t>Date:</t>
  </si>
  <si>
    <t>Début projet:</t>
  </si>
  <si>
    <t>Fin projet:</t>
  </si>
  <si>
    <t>DIRECTIVES - DÉPENSES RÉELLES</t>
  </si>
  <si>
    <t>Objectifs  du concours</t>
  </si>
  <si>
    <t>●      Les fonds doivent servir à établir une preuve de concept servant de levier à l'obtention de financement subséquent.</t>
  </si>
  <si>
    <t>●      Les projets doivent être en lien avec les secteurs d'agriculture et de bioalimentaire, de foresterie et d'environnement et inclure un aspect issu des technologies omiques.</t>
  </si>
  <si>
    <t>●      Le montant de la subvention peut varier de 50 000$ à 150 000$, couvrant 50% du financement de partenariats entre des chercheurs académiques et des utilisateurs pouvant implanter et/ou commercialiser les résultats des recherches.</t>
  </si>
  <si>
    <t xml:space="preserve">Paramètres spécifiques au concours </t>
  </si>
  <si>
    <t>●      Le projet doit se référer aux lignes directrices émis par Génome Québec pour ce concours, pour toutes questions concernant les critères d'éligibilité, les sources de financement et  les coûts admissibles.</t>
  </si>
  <si>
    <t xml:space="preserve">●      Un cofinancement à hauteur d'au minimum 1:1 doit être obtenu par les demandeurs pour un budget total de 100 000$ à 300 000$ ou plus. </t>
  </si>
  <si>
    <t>●      La contribution peut être en nature , pourvu que celle-ci ait lieu sur le territoire du Québec</t>
  </si>
  <si>
    <t>●      Les projets doivent avoir une durée de 6 à 24 mois</t>
  </si>
  <si>
    <t>Général</t>
  </si>
  <si>
    <t>1.</t>
  </si>
  <si>
    <t>Les informations tel que le nom du chercheur, l'institution , le titre du projet , qui sont indiquées sous l'onglet Réel sommaire correspondent à l'information du budget approuvé.</t>
  </si>
  <si>
    <t>2.</t>
  </si>
  <si>
    <t>Vos données doivent être entrées uniquement dans les cases blanches. Tous les autres champs sont verrouillés. La couleurs des onglets vous founit les indications suivantes:</t>
  </si>
  <si>
    <t xml:space="preserve">●      Les onglets verts vous indiquent que vous devez entrer des données. </t>
  </si>
  <si>
    <t xml:space="preserve">●      Les onglets rouges vous indiquent qu’il n’y a aucune donnée à entrer. Il s’agit de calcul automatique résultant des données financières que vous avez entrées , de données provenant du budget ou d'information.  </t>
  </si>
  <si>
    <t>3.</t>
  </si>
  <si>
    <t>Pour compléter votre rapport de dépenses suivre les étapes suivantes:</t>
  </si>
  <si>
    <t>●     Sous l'onglet  Réel Sommaire indiquez la date de début (cellule C9)  ainsi que la date de fin de la période déclarée (cellule C10)  selon la liste déroulante des choix proposés.</t>
  </si>
  <si>
    <t>●     Complétez les Annexes A, B,C et D en y indiquant le détail des dépenses qui seront reportées automatiquement à l'onglet sommaire pour la période déclarée.</t>
  </si>
  <si>
    <t>●     Assurez-vous de déclarer à l'onglet Réel Sommaire les dépenses du projet autres que celles déclarées dans les annexes.</t>
  </si>
  <si>
    <t xml:space="preserve">●     Indiquez le montant du financement reçu sous la ligne 17 de l'onglet  Réel sommaire sous la colonne de chacun des organismes de financement </t>
  </si>
  <si>
    <t>●    Déclarez les dépenses du projet par financeur sous l'onglet Réel sommaire. Le budget par financeur qui a été approuvé pour votre projet est fourni pour fin de référence.</t>
  </si>
  <si>
    <t xml:space="preserve">●   Respectez l'échéance de remise de votre rapport à 30 jours suivant la fin de la période déclarée. Une copie électronique doit être envoyée à Génome Québec aux adresses suivantes:  </t>
  </si>
  <si>
    <t xml:space="preserve">       Projets@genomequebec.com </t>
  </si>
  <si>
    <t xml:space="preserve">       integration@genomequebec.com</t>
  </si>
  <si>
    <t>●    Soumettez un  rapport  financier signé sous l'onglet Page de signature, par le chercheur et la personne autorisée par l'établissement ou l'organisme administrant la subvention .</t>
  </si>
  <si>
    <t>4.</t>
  </si>
  <si>
    <t>Avant de soumettre votre rapport financier vous devez vous assurer de respecter les éléments suivants:</t>
  </si>
  <si>
    <t xml:space="preserve">●    Le montant total des dépenses déclarées par le projet ne doit pas excéder le montant de financement accordé par les organismes de financement. </t>
  </si>
  <si>
    <t>●   Les informations déclarées ne doivent pas être modifiées après que le rapport ait été soumis et approuvé.</t>
  </si>
  <si>
    <t>●  Toutes les dépenses encourues doivent être conformes aux lignes directrices financières de Génome Québec pour ce concours.</t>
  </si>
  <si>
    <t>●  Les preuves de cofinancement pour tous les financeurs déclarés excluant Génome Québec devront être remises  avec le rapport financier de fermeture.</t>
  </si>
  <si>
    <t>5.</t>
  </si>
  <si>
    <t>N'oubliez pas que;</t>
  </si>
  <si>
    <t>● Pour des écarts de dépenses de plus de 25% du montant approuvé au budget, le projet devra fournir une explication de variances sous le rapport scientifique. Génome Québec se réserve le droit de demander des informations supplémentaires au projet.</t>
  </si>
  <si>
    <t>●  Le fichier est protégé pour en assurer la bonne fonctionnalité, toute tentative de modification résultera au rejet de la déclaration soumis par l'équipe.</t>
  </si>
  <si>
    <t>●  Le fichier ne doit pas être complété avec un MAC, puisque les fonctionnalités ne seront pas appliquées correctement.</t>
  </si>
  <si>
    <t>●  Le projet pourra faire une demande de NCE pour une période maximale de 6 mois à condition d'obtenir au préalable l'approbation de Génome Québec.</t>
  </si>
  <si>
    <t>15.</t>
  </si>
  <si>
    <t>16.</t>
  </si>
  <si>
    <t>DIRECTIVES - BUDGET</t>
  </si>
  <si>
    <t xml:space="preserve">●      Cette opportunité de financement vise à regrouper des chercheurs, chercheuses et acteurs de différentes disciplines et de différents secteurs, afin de développer des solutions innovantes en génomique. </t>
  </si>
  <si>
    <t>●      Les projets doivent être en lien avec le développement de solutions génomiques innovantes qui prennent en charge :
      • Enquête sur les infections d'étiologie inconnue
      • Identification et caractérisation des pathogènes émergents et de la résistance aux antimicrobiens (RAM)
      • Enquête sur les maladies zoonotiques, y compris les réservoirs animaux
      • Surveillance des agents pathogènes (virus, bactéries, champignons et parasites) et de la propagation de la RAM
Les solutions issues de différentes disciplines et ayant un impact intersectoriel sont encouragées.</t>
  </si>
  <si>
    <t xml:space="preserve">●      Génome Québec financera un maximum de 50 % des dépenses admissibles pour les activités engagées au Québec. Ce financement se situe entre 150,000$ et 400,000$ avec des budgets totaux entre 300,000$ et 800,000$. </t>
  </si>
  <si>
    <t xml:space="preserve">●      Génome Québec accordera un financement total de $2M à ce concours </t>
  </si>
  <si>
    <t>●      Le projet doit se référer aux lignes directrices émises par Génome Québec pour ce concours, pour toutes questions concernant les critères d'éligibilité, les sources de financement et  les coûts admissibles.</t>
  </si>
  <si>
    <t xml:space="preserve">●      Un cofinancement total équivalent à tout le moins à un ratio de 1 sur 1 doit être obtenu par les demandeurs. </t>
  </si>
  <si>
    <t>●      La contribution peut être monétaire ou en nature , pourvu que celle-ci soit engagée sur le territoire du Québec</t>
  </si>
  <si>
    <t>●      Les projets doivent avoir une durée de 24 à 36 mois</t>
  </si>
  <si>
    <t xml:space="preserve">Veuillez utiliser uniquement les cases orangées pour l'entrée de vos données. Tous les autres champs sont verrouillés. </t>
  </si>
  <si>
    <t>Veuillez suivre les étapes suivantes pour compléter votre Budget:</t>
  </si>
  <si>
    <t xml:space="preserve">    Sous l'onglet Budget sommaire:</t>
  </si>
  <si>
    <t xml:space="preserve">    ●     Indiquez  le nom du chercheur ou chercheuse, l'institution, le titre du projet,</t>
  </si>
  <si>
    <t xml:space="preserve">    ●     Indiquez le nom  des financeurs du projet aux cases J14, K14, L14 et M14</t>
  </si>
  <si>
    <t xml:space="preserve">    ●     Indiquez la date fin du projet  selon la liste déroulante des choix proposés.</t>
  </si>
  <si>
    <t xml:space="preserve">    ●     Indiquez le montant de dépenses sous la catégorie et le financeur approprié.</t>
  </si>
  <si>
    <t xml:space="preserve">    La date déchéance pour la remise de votre budget et de toute documentation requise est le 11 mai 2023</t>
  </si>
  <si>
    <t xml:space="preserve">    ●   Une copie électronique doit être envoyée à Génome Québec aux adresses suivantes:  </t>
  </si>
  <si>
    <r>
      <rPr>
        <sz val="11"/>
        <color theme="10"/>
        <rFont val="Arial"/>
        <family val="2"/>
      </rPr>
      <t xml:space="preserve">           </t>
    </r>
    <r>
      <rPr>
        <u/>
        <sz val="11"/>
        <color theme="10"/>
        <rFont val="Arial"/>
        <family val="2"/>
        <charset val="1"/>
      </rPr>
      <t>ram-amrpath@genomequebec.com</t>
    </r>
  </si>
  <si>
    <t xml:space="preserve">    Sous l'onget Page de signature:</t>
  </si>
  <si>
    <t xml:space="preserve">    ●     Indiquez  l'adresse complète de l'institution,</t>
  </si>
  <si>
    <t xml:space="preserve">    ●     Apposer la signature du chercheur ou chercheuse, </t>
  </si>
  <si>
    <t>Veuillez fournir la documentation suivante:</t>
  </si>
  <si>
    <t>●   Lettre de l'institution lorsque les taux des avantages sociaux sont supérieurs à 20%</t>
  </si>
  <si>
    <t xml:space="preserve">●  Soumissions (SOW) pour tous les Services rendus par les tiers </t>
  </si>
  <si>
    <t xml:space="preserve">●  Soumissions pour les équipements de plus de 50,000$ </t>
  </si>
  <si>
    <t>●  Lettre de financement (autre que Génome Québec), en accord avec le budget proposé:</t>
  </si>
  <si>
    <t xml:space="preserve">    ●  Cofinancement monétaire: Lettre du financeur mentionnant le nom du projet, le montant de la contribution monétaire et la date du versement.</t>
  </si>
  <si>
    <t xml:space="preserve">    ●  Cofinancement nature: Lettre du financeur mentionnant le nom du projet et le détail  de la contribution nature offert au projet (soit: la description, le montant et la période du service).</t>
  </si>
  <si>
    <t>Assurez-vous de respecter les éléments suivants avant de soumettre votre Budget :</t>
  </si>
  <si>
    <t xml:space="preserve">    ●    Le montant total des dépenses par financeur ne doit pas excéder le financement accordé par ces organismes de financement. </t>
  </si>
  <si>
    <t xml:space="preserve">    ●   Le budget ne pourra pas être modifié après son approbation. </t>
  </si>
  <si>
    <t xml:space="preserve">    ●  Les dépenses doivent respecter les lignes directrices financières de Génome Québec pour ce concours.</t>
  </si>
  <si>
    <t>N'oubliez pas que:</t>
  </si>
  <si>
    <t>●  Le fichier est protégé pour en assurer la bonne fonctionnalité, toute tentative de modification résultera au rejet de la demande soumise par l'équipe.</t>
  </si>
  <si>
    <t>●  Le fichier ne doit pas être complété avec un MAC, pour en assurer la fonctionnalité.</t>
  </si>
  <si>
    <t xml:space="preserve">Rapport financier
</t>
  </si>
  <si>
    <t xml:space="preserve">
Subvention de recherche</t>
  </si>
  <si>
    <t>Nom de l'établissement ou de la</t>
  </si>
  <si>
    <t>personne administrant la subvention:</t>
  </si>
  <si>
    <t>Adresse:</t>
  </si>
  <si>
    <t>Canada</t>
  </si>
  <si>
    <t>Nom du Chercheur, Chercheuse:</t>
  </si>
  <si>
    <t>Nom du programme de subvention:</t>
  </si>
  <si>
    <t xml:space="preserve">Genomic Solutions for the Identification, Characterization and Surveillance of Antimicrobial Resistance and Emerging Pathogens
« Solutions génomiques pour l’identification, la caractérisation et la surveillance de la résistance aux antimicrobiens et des pathogènes émergents » </t>
  </si>
  <si>
    <t>No dossier :</t>
  </si>
  <si>
    <t>N/A</t>
  </si>
  <si>
    <t>Titre du projet:</t>
  </si>
  <si>
    <t>Date de début de projet:</t>
  </si>
  <si>
    <t>Date de fin de projet:</t>
  </si>
  <si>
    <t>Fin de la période déclarée:</t>
  </si>
  <si>
    <t>Budget du projet:</t>
  </si>
  <si>
    <t>Dépenses cumulatives  du projet:</t>
  </si>
  <si>
    <t>DÉCLARATION DU CHERCHEUR, CHERCHEUSE</t>
  </si>
  <si>
    <t xml:space="preserve">Par la présente, je déclare que ce budget reflète totalement les opérations financières qui seront effectuées avec  le financement de Génome Québec </t>
  </si>
  <si>
    <t>Chercheur, Chercheuse :</t>
  </si>
  <si>
    <t>Signature :</t>
  </si>
  <si>
    <t>Date :</t>
  </si>
  <si>
    <t>Budget - Subvention de recherche</t>
  </si>
  <si>
    <t>Nom du chercheur, chercheuse:</t>
  </si>
  <si>
    <t>Institution:</t>
  </si>
  <si>
    <t>Début du projet</t>
  </si>
  <si>
    <t>Fin du projet</t>
  </si>
  <si>
    <t>Financeurs</t>
  </si>
  <si>
    <t>REVENUS</t>
  </si>
  <si>
    <t>Génome Québec</t>
  </si>
  <si>
    <t>Total</t>
  </si>
  <si>
    <t>Financement</t>
  </si>
  <si>
    <t>DÉPENSES</t>
  </si>
  <si>
    <t>SALAIRES ET AVANTAGES SOCIAUX</t>
  </si>
  <si>
    <t>Salaires - Bourse de formation  &amp; Avantages sociaux</t>
  </si>
  <si>
    <t>Sous-total :</t>
  </si>
  <si>
    <t>CONSOMMABLES</t>
  </si>
  <si>
    <t>Réactifs et autres consommables</t>
  </si>
  <si>
    <t>SERVICES RENDUS PAR DES TIERS</t>
  </si>
  <si>
    <t>Services rendus</t>
  </si>
  <si>
    <t>FRAIS GÉNÉRAUX ET ADMINISTRATIFS</t>
  </si>
  <si>
    <t>Fourniture de bureau</t>
  </si>
  <si>
    <t>Déplacement et hébergement</t>
  </si>
  <si>
    <t>Publication et Autres frais</t>
  </si>
  <si>
    <t>ÉQUIPEMENT</t>
  </si>
  <si>
    <t>Équipement</t>
  </si>
  <si>
    <t>TOTAL DES DÉPENSES</t>
  </si>
  <si>
    <t>ANNEXE A - Salaires et avantages sociaux</t>
  </si>
  <si>
    <r>
      <rPr>
        <b/>
        <i/>
        <sz val="10"/>
        <color rgb="FF000000"/>
        <rFont val="Calibri"/>
        <family val="2"/>
        <charset val="1"/>
      </rPr>
      <t>Instructions:</t>
    </r>
    <r>
      <rPr>
        <i/>
        <sz val="10"/>
        <color rgb="FF000000"/>
        <rFont val="Calibri"/>
        <family val="2"/>
        <charset val="1"/>
      </rPr>
      <t xml:space="preserve"> 
Indiquez clairement le nom, le titre de l'emploi, l'institution, le salaire et le pourcentage des avantages sociaux ainsi que le taux d'équivalence pour chaque salarié rémunéré par la subvention de recherche décrit dans ce rapport.</t>
    </r>
  </si>
  <si>
    <t>FINANCEURS</t>
  </si>
  <si>
    <t>Nom du salarié</t>
  </si>
  <si>
    <t>Catégorie d'emploi</t>
  </si>
  <si>
    <t>Institution</t>
  </si>
  <si>
    <t>Salaire annuel ($)</t>
  </si>
  <si>
    <t>Av sociaux (%)</t>
  </si>
  <si>
    <t>FTE</t>
  </si>
  <si>
    <t>Salaire ($)</t>
  </si>
  <si>
    <t>Écart</t>
  </si>
  <si>
    <t>Total:</t>
  </si>
  <si>
    <t>Note: Une lettre de l'institution justifiant les avantages sociaux supérieurs à 20% devra être fournie</t>
  </si>
  <si>
    <t>ANNEXE B - Bourse de Formation</t>
  </si>
  <si>
    <r>
      <rPr>
        <b/>
        <i/>
        <sz val="10"/>
        <color rgb="FF000000"/>
        <rFont val="Calibri"/>
        <family val="2"/>
        <charset val="1"/>
      </rPr>
      <t>Instructions:</t>
    </r>
    <r>
      <rPr>
        <i/>
        <sz val="10"/>
        <color rgb="FF000000"/>
        <rFont val="Calibri"/>
        <family val="2"/>
        <charset val="1"/>
      </rPr>
      <t xml:space="preserve"> 
Indiquez clairement le nom du boursier et le titre de la bourse, l'institution et le montant financé par la subvention de recherche décrit dans ce rapport.</t>
    </r>
  </si>
  <si>
    <t>Nom du boursier</t>
  </si>
  <si>
    <t>Catégorie de bourse</t>
  </si>
  <si>
    <t>Bourse annuelle ($)</t>
  </si>
  <si>
    <t>Montant ($)</t>
  </si>
  <si>
    <t>ANNEXE C - Services rendus par des tiers</t>
  </si>
  <si>
    <r>
      <rPr>
        <b/>
        <i/>
        <sz val="10"/>
        <color rgb="FF000000"/>
        <rFont val="Calibri"/>
        <family val="2"/>
        <charset val="1"/>
      </rPr>
      <t>Instructions:</t>
    </r>
    <r>
      <rPr>
        <i/>
        <sz val="10"/>
        <color rgb="FF000000"/>
        <rFont val="Calibri"/>
        <family val="2"/>
        <charset val="1"/>
      </rPr>
      <t xml:space="preserve"> 
Indiquez clairement le nom du Fournisseur, la description du Service et le montant financé par la subvention de recherche décrit dans ce rapport.</t>
    </r>
  </si>
  <si>
    <t>Nom du Fournisseur de service</t>
  </si>
  <si>
    <t>Description du service</t>
  </si>
  <si>
    <t>Note: SVP fournir les soumissions justifiant les services inclus au budget</t>
  </si>
  <si>
    <t>ANNEXE D - Équipement</t>
  </si>
  <si>
    <r>
      <rPr>
        <b/>
        <i/>
        <sz val="10"/>
        <color rgb="FF000000"/>
        <rFont val="Calibri"/>
        <family val="2"/>
        <charset val="1"/>
      </rPr>
      <t>Instructions:</t>
    </r>
    <r>
      <rPr>
        <i/>
        <sz val="10"/>
        <color rgb="FF000000"/>
        <rFont val="Calibri"/>
        <family val="2"/>
        <charset val="1"/>
      </rPr>
      <t xml:space="preserve"> 
Précisez et décrire brièvement les équipements achetés ou loués au cours du projet décrit dans ce rapport. </t>
    </r>
  </si>
  <si>
    <t>Description</t>
  </si>
  <si>
    <t>Coût unitaire ($)</t>
  </si>
  <si>
    <t>Unité</t>
  </si>
  <si>
    <t xml:space="preserve">
</t>
  </si>
  <si>
    <t>Note: SVP fournir les soumissions justifiant les équipements inclus au budget</t>
  </si>
  <si>
    <t>Rapport de Dépenses - Subvention de recherche</t>
  </si>
  <si>
    <t>Nom du chercheur:</t>
  </si>
  <si>
    <t>Début de la période déclarée</t>
  </si>
  <si>
    <t>Fin de la période déclarée</t>
  </si>
  <si>
    <t>Dépenses Réelles</t>
  </si>
  <si>
    <t>Budget Approuvé</t>
  </si>
  <si>
    <t>Explication de variances</t>
  </si>
  <si>
    <t>Période de 12 - 24 mois</t>
  </si>
  <si>
    <t xml:space="preserve"> NCE </t>
  </si>
  <si>
    <t>Les dépenses déclarées indiquant une variance de 15% et plus doivent être expliquées</t>
  </si>
  <si>
    <t>Financement requis</t>
  </si>
  <si>
    <t>Solde Période précédente</t>
  </si>
  <si>
    <t>Reçu au cours de la période</t>
  </si>
  <si>
    <t>Salaires  &amp; Avantages sociaux- Annexe A</t>
  </si>
  <si>
    <t>Bourses de formation ou complément de bourse de formation - Annexe B</t>
  </si>
  <si>
    <t>Réactifs</t>
  </si>
  <si>
    <t>Autres consommables</t>
  </si>
  <si>
    <t>Services rendus - Annexe C</t>
  </si>
  <si>
    <t>Publication</t>
  </si>
  <si>
    <t>Autres frais</t>
  </si>
  <si>
    <t>Équipement - Annexe D</t>
  </si>
  <si>
    <r>
      <rPr>
        <b/>
        <i/>
        <sz val="10"/>
        <color rgb="FF000000"/>
        <rFont val="Calibri"/>
        <family val="2"/>
        <charset val="1"/>
      </rPr>
      <t>Instructions:</t>
    </r>
    <r>
      <rPr>
        <i/>
        <sz val="10"/>
        <color rgb="FF000000"/>
        <rFont val="Calibri"/>
        <family val="2"/>
        <charset val="1"/>
      </rPr>
      <t xml:space="preserve"> 
Indiquez clairement le nom, le titre de l'emploi et l'institution pour chaque salarié rémunéré par la subvention de recherche décrit dans ce rapport.</t>
    </r>
  </si>
  <si>
    <t>Début -  Fin projet</t>
  </si>
  <si>
    <t>NCE</t>
  </si>
  <si>
    <t>ANNEXE D - Equipement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</si>
</sst>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_);_(@_)"/>
    <numFmt numFmtId="165" formatCode="_ * #,##0.00_)\ _$_ ;_ * \(#,##0.00&quot;) &quot;_$_ ;_ * \-??_)\ _$_ ;_ @_ "/>
    <numFmt numFmtId="166" formatCode="[$-C0C]d\ mmmm&quot;, &quot;yyyy;@"/>
    <numFmt numFmtId="167" formatCode="[$-C0C]d\ mmm\ yyyy;@"/>
    <numFmt numFmtId="168" formatCode="_ * #,##0_)&quot; $&quot;_ ;_ * \(#,##0&quot;) $&quot;_ ;_ * \-_)&quot; $&quot;_ ;_ @_ "/>
    <numFmt numFmtId="169" formatCode="#,##0&quot; $&quot;"/>
    <numFmt numFmtId="170" formatCode="#,##0.00&quot; $&quot;"/>
  </numFmts>
  <fonts count="33">
    <font>
      <sz val="10"/>
      <name val="Arial"/>
      <family val="2"/>
      <charset val="1"/>
    </font>
    <font>
      <u/>
      <sz val="11"/>
      <color rgb="FF0000FF"/>
      <name val="Calibri"/>
      <family val="2"/>
      <charset val="1"/>
    </font>
    <font>
      <sz val="11"/>
      <color rgb="FF000000"/>
      <name val="Calibri"/>
      <family val="2"/>
      <charset val="1"/>
    </font>
    <font>
      <b/>
      <sz val="16"/>
      <name val="Arial"/>
      <family val="2"/>
      <charset val="1"/>
    </font>
    <font>
      <b/>
      <sz val="10"/>
      <name val="Arial"/>
      <family val="2"/>
      <charset val="1"/>
    </font>
    <font>
      <sz val="10"/>
      <color rgb="FF000000"/>
      <name val="Arial"/>
      <family val="2"/>
      <charset val="1"/>
    </font>
    <font>
      <b/>
      <sz val="16"/>
      <color rgb="FFFFFFFF"/>
      <name val="Calibri"/>
      <family val="2"/>
      <charset val="1"/>
    </font>
    <font>
      <b/>
      <sz val="12"/>
      <color rgb="FFFFFFFF"/>
      <name val="Calibri"/>
      <family val="2"/>
      <charset val="1"/>
    </font>
    <font>
      <b/>
      <sz val="11"/>
      <color rgb="FFFFFFFF"/>
      <name val="Calibri"/>
      <family val="2"/>
      <charset val="1"/>
    </font>
    <font>
      <sz val="12"/>
      <name val="Calibri"/>
      <family val="2"/>
      <charset val="1"/>
    </font>
    <font>
      <sz val="12"/>
      <color rgb="FF000000"/>
      <name val="Calibri"/>
      <family val="2"/>
      <charset val="1"/>
    </font>
    <font>
      <sz val="10"/>
      <color rgb="FF000000"/>
      <name val="Calibri"/>
      <family val="2"/>
      <charset val="1"/>
    </font>
    <font>
      <b/>
      <sz val="12"/>
      <color rgb="FF000000"/>
      <name val="Calibri"/>
      <family val="2"/>
      <charset val="1"/>
    </font>
    <font>
      <b/>
      <sz val="10"/>
      <color rgb="FF000000"/>
      <name val="Calibri"/>
      <family val="2"/>
      <charset val="1"/>
    </font>
    <font>
      <sz val="9"/>
      <color rgb="FF000000"/>
      <name val="Calibri"/>
      <family val="2"/>
      <charset val="1"/>
    </font>
    <font>
      <b/>
      <sz val="10"/>
      <color rgb="FFFFFFFF"/>
      <name val="Calibri"/>
      <family val="2"/>
      <charset val="1"/>
    </font>
    <font>
      <b/>
      <sz val="11"/>
      <color rgb="FF000000"/>
      <name val="Calibri"/>
      <family val="2"/>
      <charset val="1"/>
    </font>
    <font>
      <sz val="8"/>
      <color rgb="FF000000"/>
      <name val="Calibri"/>
      <family val="2"/>
      <charset val="1"/>
    </font>
    <font>
      <b/>
      <sz val="9"/>
      <color rgb="FF000000"/>
      <name val="Calibri"/>
      <family val="2"/>
      <charset val="1"/>
    </font>
    <font>
      <b/>
      <i/>
      <sz val="10"/>
      <color rgb="FF000000"/>
      <name val="Calibri"/>
      <family val="2"/>
      <charset val="1"/>
    </font>
    <font>
      <i/>
      <sz val="10"/>
      <color rgb="FF000000"/>
      <name val="Calibri"/>
      <family val="2"/>
      <charset val="1"/>
    </font>
    <font>
      <sz val="11"/>
      <name val="Calibri"/>
      <family val="2"/>
      <charset val="1"/>
    </font>
    <font>
      <sz val="9"/>
      <color rgb="FFFFFFFF"/>
      <name val="Calibri"/>
      <family val="2"/>
      <charset val="1"/>
    </font>
    <font>
      <sz val="10"/>
      <name val="Arial"/>
      <family val="2"/>
      <charset val="1"/>
    </font>
    <font>
      <b/>
      <sz val="12"/>
      <name val="Calibri"/>
      <family val="2"/>
    </font>
    <font>
      <b/>
      <sz val="12"/>
      <name val="Calibri"/>
      <family val="2"/>
      <scheme val="minor"/>
    </font>
    <font>
      <b/>
      <sz val="12"/>
      <color rgb="FF000000"/>
      <name val="Calibri"/>
      <family val="2"/>
    </font>
    <font>
      <sz val="12"/>
      <color rgb="FF000000"/>
      <name val="Calibri"/>
      <family val="2"/>
    </font>
    <font>
      <sz val="10"/>
      <color rgb="FFFF0000"/>
      <name val="Arial"/>
      <family val="2"/>
      <charset val="1"/>
    </font>
    <font>
      <u/>
      <sz val="10"/>
      <color theme="10"/>
      <name val="Arial"/>
      <family val="2"/>
      <charset val="1"/>
    </font>
    <font>
      <u/>
      <sz val="11"/>
      <color theme="10"/>
      <name val="Arial"/>
      <family val="2"/>
      <charset val="1"/>
    </font>
    <font>
      <sz val="11"/>
      <color theme="10"/>
      <name val="Arial"/>
      <family val="2"/>
    </font>
    <font>
      <u/>
      <sz val="11"/>
      <color theme="10"/>
      <name val="Arial"/>
      <family val="2"/>
    </font>
  </fonts>
  <fills count="15">
    <fill>
      <patternFill patternType="none"/>
    </fill>
    <fill>
      <patternFill patternType="gray125"/>
    </fill>
    <fill>
      <patternFill patternType="solid">
        <fgColor rgb="FF4F81BD"/>
        <bgColor rgb="FF808080"/>
      </patternFill>
    </fill>
    <fill>
      <patternFill patternType="solid">
        <fgColor rgb="FFFFFFFF"/>
        <bgColor rgb="FFF2F2F2"/>
      </patternFill>
    </fill>
    <fill>
      <patternFill patternType="solid">
        <fgColor rgb="FFD9D9D9"/>
        <bgColor rgb="FFDCE6F2"/>
      </patternFill>
    </fill>
    <fill>
      <patternFill patternType="solid">
        <fgColor rgb="FFF2F2F2"/>
        <bgColor rgb="FFFFFFFF"/>
      </patternFill>
    </fill>
    <fill>
      <patternFill patternType="solid">
        <fgColor rgb="FF0070C0"/>
        <bgColor rgb="FF008080"/>
      </patternFill>
    </fill>
    <fill>
      <patternFill patternType="solid">
        <fgColor rgb="FFDCE6F2"/>
        <bgColor rgb="FFD9D9D9"/>
      </patternFill>
    </fill>
    <fill>
      <patternFill patternType="solid">
        <fgColor rgb="FFFFFF00"/>
        <bgColor rgb="FFFFFF00"/>
      </patternFill>
    </fill>
    <fill>
      <patternFill patternType="solid">
        <fgColor theme="0" tint="-0.14999847407452621"/>
        <bgColor indexed="64"/>
      </patternFill>
    </fill>
    <fill>
      <patternFill patternType="solid">
        <fgColor theme="5" tint="0.79998168889431442"/>
        <bgColor rgb="FFFFFFFF"/>
      </patternFill>
    </fill>
    <fill>
      <patternFill patternType="solid">
        <fgColor theme="5" tint="0.79998168889431442"/>
        <bgColor indexed="64"/>
      </patternFill>
    </fill>
    <fill>
      <patternFill patternType="solid">
        <fgColor theme="5" tint="0.79998168889431442"/>
        <bgColor rgb="FFDCE6F2"/>
      </patternFill>
    </fill>
    <fill>
      <patternFill patternType="solid">
        <fgColor theme="0" tint="-0.14999847407452621"/>
        <bgColor rgb="FFDCE6F2"/>
      </patternFill>
    </fill>
    <fill>
      <patternFill patternType="solid">
        <fgColor theme="0" tint="-0.14999847407452621"/>
        <bgColor rgb="FFFFFFFF"/>
      </patternFill>
    </fill>
  </fills>
  <borders count="18">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auto="1"/>
      </left>
      <right/>
      <top/>
      <bottom style="thin">
        <color auto="1"/>
      </bottom>
      <diagonal/>
    </border>
    <border>
      <left/>
      <right/>
      <top style="thin">
        <color auto="1"/>
      </top>
      <bottom style="medium">
        <color auto="1"/>
      </bottom>
      <diagonal/>
    </border>
    <border>
      <left/>
      <right/>
      <top/>
      <bottom style="medium">
        <color auto="1"/>
      </bottom>
      <diagonal/>
    </border>
    <border>
      <left/>
      <right/>
      <top style="thin">
        <color auto="1"/>
      </top>
      <bottom style="thin">
        <color auto="1"/>
      </bottom>
      <diagonal/>
    </border>
    <border>
      <left/>
      <right/>
      <top style="medium">
        <color auto="1"/>
      </top>
      <bottom/>
      <diagonal/>
    </border>
    <border>
      <left/>
      <right/>
      <top/>
      <bottom style="double">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s>
  <cellStyleXfs count="27">
    <xf numFmtId="0" fontId="0" fillId="0" borderId="0"/>
    <xf numFmtId="164" fontId="23" fillId="0" borderId="0" applyBorder="0" applyProtection="0"/>
    <xf numFmtId="164" fontId="23" fillId="0" borderId="0" applyBorder="0" applyProtection="0"/>
    <xf numFmtId="0" fontId="23" fillId="0" borderId="0" applyBorder="0" applyProtection="0"/>
    <xf numFmtId="0" fontId="23" fillId="0" borderId="0" applyBorder="0" applyProtection="0"/>
    <xf numFmtId="165" fontId="23" fillId="0" borderId="0" applyBorder="0" applyProtection="0"/>
    <xf numFmtId="165" fontId="23" fillId="0" borderId="0" applyBorder="0" applyProtection="0"/>
    <xf numFmtId="0" fontId="1" fillId="0" borderId="0" applyBorder="0" applyProtection="0"/>
    <xf numFmtId="165" fontId="23" fillId="0" borderId="0" applyBorder="0" applyProtection="0"/>
    <xf numFmtId="165" fontId="23" fillId="0" borderId="0" applyBorder="0" applyProtection="0"/>
    <xf numFmtId="165" fontId="23" fillId="0" borderId="0" applyBorder="0" applyProtection="0"/>
    <xf numFmtId="164" fontId="23" fillId="0" borderId="0" applyBorder="0" applyProtection="0"/>
    <xf numFmtId="0" fontId="2" fillId="0" borderId="0"/>
    <xf numFmtId="0" fontId="23" fillId="0" borderId="0"/>
    <xf numFmtId="0" fontId="23" fillId="0" borderId="0"/>
    <xf numFmtId="0" fontId="23" fillId="0" borderId="0"/>
    <xf numFmtId="0" fontId="23" fillId="0" borderId="0"/>
    <xf numFmtId="0" fontId="23" fillId="0" borderId="0"/>
    <xf numFmtId="0" fontId="2" fillId="0" borderId="0"/>
    <xf numFmtId="0" fontId="2" fillId="0" borderId="0"/>
    <xf numFmtId="0" fontId="23" fillId="0" borderId="0"/>
    <xf numFmtId="0" fontId="23" fillId="0" borderId="0"/>
    <xf numFmtId="0" fontId="2" fillId="0" borderId="0"/>
    <xf numFmtId="9" fontId="23" fillId="0" borderId="0" applyBorder="0" applyProtection="0"/>
    <xf numFmtId="9" fontId="23" fillId="0" borderId="0" applyBorder="0" applyProtection="0"/>
    <xf numFmtId="9" fontId="23" fillId="0" borderId="0" applyBorder="0" applyProtection="0"/>
    <xf numFmtId="0" fontId="29" fillId="0" borderId="0" applyNumberFormat="0" applyFill="0" applyBorder="0" applyAlignment="0" applyProtection="0"/>
  </cellStyleXfs>
  <cellXfs count="221">
    <xf numFmtId="0" fontId="0" fillId="0" borderId="0" xfId="0"/>
    <xf numFmtId="0" fontId="3" fillId="0" borderId="0" xfId="0" applyFont="1"/>
    <xf numFmtId="0" fontId="4" fillId="0" borderId="0" xfId="0" applyFont="1"/>
    <xf numFmtId="0" fontId="5" fillId="0" borderId="0" xfId="19" applyFont="1"/>
    <xf numFmtId="0" fontId="5" fillId="0" borderId="0" xfId="19" applyFont="1" applyAlignment="1">
      <alignment wrapText="1"/>
    </xf>
    <xf numFmtId="0" fontId="2" fillId="0" borderId="0" xfId="19"/>
    <xf numFmtId="0" fontId="0" fillId="0" borderId="0" xfId="19" applyFont="1" applyAlignment="1">
      <alignment horizontal="left" vertical="top" wrapText="1"/>
    </xf>
    <xf numFmtId="0" fontId="0" fillId="0" borderId="0" xfId="19" applyFont="1"/>
    <xf numFmtId="0" fontId="4" fillId="0" borderId="0" xfId="0" applyFont="1" applyAlignment="1">
      <alignment horizontal="center"/>
    </xf>
    <xf numFmtId="0" fontId="0" fillId="0" borderId="0" xfId="0" applyAlignment="1">
      <alignment horizontal="center"/>
    </xf>
    <xf numFmtId="166" fontId="0" fillId="0" borderId="0" xfId="0" applyNumberFormat="1"/>
    <xf numFmtId="167" fontId="0" fillId="0" borderId="0" xfId="0" applyNumberFormat="1"/>
    <xf numFmtId="0" fontId="2" fillId="0" borderId="0" xfId="18" applyAlignment="1">
      <alignment horizontal="center" vertical="top"/>
    </xf>
    <xf numFmtId="0" fontId="2" fillId="0" borderId="0" xfId="18" applyAlignment="1">
      <alignment vertical="top"/>
    </xf>
    <xf numFmtId="0" fontId="6" fillId="0" borderId="0" xfId="18" applyFont="1" applyAlignment="1">
      <alignment horizontal="center" vertical="center"/>
    </xf>
    <xf numFmtId="0" fontId="2" fillId="0" borderId="0" xfId="18" applyAlignment="1">
      <alignment vertical="center"/>
    </xf>
    <xf numFmtId="0" fontId="8" fillId="0" borderId="0" xfId="18" applyFont="1" applyAlignment="1">
      <alignment horizontal="center" vertical="center"/>
    </xf>
    <xf numFmtId="0" fontId="9" fillId="0" borderId="0" xfId="0" applyFont="1" applyAlignment="1">
      <alignment horizontal="justify" vertical="center"/>
    </xf>
    <xf numFmtId="0" fontId="10" fillId="0" borderId="0" xfId="18" applyFont="1" applyAlignment="1">
      <alignment horizontal="center" vertical="top"/>
    </xf>
    <xf numFmtId="0" fontId="9" fillId="0" borderId="0" xfId="0" applyFont="1" applyAlignment="1">
      <alignment horizontal="justify" vertical="center" wrapText="1"/>
    </xf>
    <xf numFmtId="0" fontId="10" fillId="0" borderId="0" xfId="18" applyFont="1" applyAlignment="1">
      <alignment vertical="top"/>
    </xf>
    <xf numFmtId="0" fontId="10" fillId="0" borderId="0" xfId="18" applyFont="1" applyAlignment="1">
      <alignment horizontal="justify" vertical="top" wrapText="1"/>
    </xf>
    <xf numFmtId="0" fontId="9" fillId="0" borderId="0" xfId="0" applyFont="1" applyAlignment="1">
      <alignment wrapText="1"/>
    </xf>
    <xf numFmtId="0" fontId="10" fillId="0" borderId="0" xfId="18" applyFont="1" applyAlignment="1">
      <alignment vertical="top" wrapText="1"/>
    </xf>
    <xf numFmtId="0" fontId="11" fillId="0" borderId="0" xfId="18" applyFont="1"/>
    <xf numFmtId="0" fontId="11" fillId="3" borderId="0" xfId="18" applyFont="1" applyFill="1"/>
    <xf numFmtId="0" fontId="12" fillId="3" borderId="0" xfId="18" applyFont="1" applyFill="1" applyAlignment="1">
      <alignment vertical="top" wrapText="1"/>
    </xf>
    <xf numFmtId="0" fontId="12" fillId="3" borderId="0" xfId="18" applyFont="1" applyFill="1" applyAlignment="1">
      <alignment horizontal="left" vertical="center" indent="15"/>
    </xf>
    <xf numFmtId="0" fontId="12" fillId="3" borderId="0" xfId="18" applyFont="1" applyFill="1" applyAlignment="1">
      <alignment wrapText="1"/>
    </xf>
    <xf numFmtId="0" fontId="13" fillId="3" borderId="0" xfId="18" applyFont="1" applyFill="1" applyAlignment="1">
      <alignment wrapText="1"/>
    </xf>
    <xf numFmtId="0" fontId="13" fillId="0" borderId="0" xfId="18" applyFont="1"/>
    <xf numFmtId="0" fontId="11" fillId="3" borderId="0" xfId="18" applyFont="1" applyFill="1" applyAlignment="1">
      <alignment wrapText="1"/>
    </xf>
    <xf numFmtId="0" fontId="13" fillId="3" borderId="0" xfId="18" applyFont="1" applyFill="1" applyAlignment="1">
      <alignment horizontal="left" wrapText="1"/>
    </xf>
    <xf numFmtId="0" fontId="13" fillId="3" borderId="0" xfId="18" applyFont="1" applyFill="1" applyAlignment="1">
      <alignment horizontal="left"/>
    </xf>
    <xf numFmtId="0" fontId="13" fillId="3" borderId="0" xfId="18" applyFont="1" applyFill="1" applyAlignment="1">
      <alignment horizontal="left" indent="1"/>
    </xf>
    <xf numFmtId="0" fontId="14" fillId="3" borderId="0" xfId="18" applyFont="1" applyFill="1" applyAlignment="1">
      <alignment horizontal="left"/>
    </xf>
    <xf numFmtId="0" fontId="11" fillId="3" borderId="0" xfId="18" applyFont="1" applyFill="1" applyAlignment="1">
      <alignment horizontal="center"/>
    </xf>
    <xf numFmtId="0" fontId="14" fillId="3" borderId="0" xfId="18" applyFont="1" applyFill="1" applyAlignment="1">
      <alignment horizontal="center"/>
    </xf>
    <xf numFmtId="0" fontId="14" fillId="3" borderId="0" xfId="18" applyFont="1" applyFill="1"/>
    <xf numFmtId="0" fontId="13" fillId="3" borderId="0" xfId="18" applyFont="1" applyFill="1" applyAlignment="1">
      <alignment horizontal="left" vertical="top"/>
    </xf>
    <xf numFmtId="0" fontId="13" fillId="3" borderId="0" xfId="18" applyFont="1" applyFill="1" applyAlignment="1">
      <alignment horizontal="left" vertical="top" indent="1"/>
    </xf>
    <xf numFmtId="0" fontId="14" fillId="3" borderId="0" xfId="18" applyFont="1" applyFill="1" applyAlignment="1">
      <alignment horizontal="left" wrapText="1"/>
    </xf>
    <xf numFmtId="0" fontId="11" fillId="0" borderId="0" xfId="18" applyFont="1" applyAlignment="1">
      <alignment horizontal="center"/>
    </xf>
    <xf numFmtId="167" fontId="14" fillId="4" borderId="0" xfId="18" applyNumberFormat="1" applyFont="1" applyFill="1" applyAlignment="1">
      <alignment horizontal="left"/>
    </xf>
    <xf numFmtId="168" fontId="14" fillId="4" borderId="1" xfId="18" applyNumberFormat="1" applyFont="1" applyFill="1" applyBorder="1" applyAlignment="1">
      <alignment horizontal="left"/>
    </xf>
    <xf numFmtId="168" fontId="14" fillId="4" borderId="0" xfId="18" applyNumberFormat="1" applyFont="1" applyFill="1" applyAlignment="1">
      <alignment horizontal="left"/>
    </xf>
    <xf numFmtId="0" fontId="13" fillId="0" borderId="0" xfId="18" applyFont="1" applyAlignment="1">
      <alignment wrapText="1"/>
    </xf>
    <xf numFmtId="0" fontId="11" fillId="3" borderId="0" xfId="18" applyFont="1" applyFill="1" applyAlignment="1">
      <alignment horizontal="left"/>
    </xf>
    <xf numFmtId="0" fontId="13" fillId="3" borderId="0" xfId="18" applyFont="1" applyFill="1"/>
    <xf numFmtId="0" fontId="14" fillId="3" borderId="0" xfId="0" applyFont="1" applyFill="1"/>
    <xf numFmtId="0" fontId="11" fillId="3" borderId="0" xfId="0" applyFont="1" applyFill="1"/>
    <xf numFmtId="0" fontId="14" fillId="0" borderId="0" xfId="0" applyFont="1"/>
    <xf numFmtId="0" fontId="14" fillId="3" borderId="6" xfId="0" applyFont="1" applyFill="1" applyBorder="1"/>
    <xf numFmtId="0" fontId="14" fillId="3" borderId="7" xfId="0" applyFont="1" applyFill="1" applyBorder="1"/>
    <xf numFmtId="0" fontId="13" fillId="3" borderId="6" xfId="0" applyFont="1" applyFill="1" applyBorder="1" applyAlignment="1">
      <alignment horizontal="left" indent="1"/>
    </xf>
    <xf numFmtId="0" fontId="11" fillId="3" borderId="0" xfId="0" applyFont="1" applyFill="1" applyAlignment="1">
      <alignment horizontal="center"/>
    </xf>
    <xf numFmtId="0" fontId="14" fillId="5" borderId="1" xfId="0" applyFont="1" applyFill="1" applyBorder="1" applyAlignment="1">
      <alignment horizontal="left"/>
    </xf>
    <xf numFmtId="0" fontId="13" fillId="3" borderId="6" xfId="0" applyFont="1" applyFill="1" applyBorder="1" applyAlignment="1">
      <alignment horizontal="left" vertical="top" indent="1"/>
    </xf>
    <xf numFmtId="0" fontId="13" fillId="3" borderId="0" xfId="0" applyFont="1" applyFill="1" applyAlignment="1">
      <alignment horizontal="left" vertical="top" indent="1"/>
    </xf>
    <xf numFmtId="0" fontId="14" fillId="3" borderId="0" xfId="0" applyFont="1" applyFill="1" applyAlignment="1">
      <alignment horizontal="left"/>
    </xf>
    <xf numFmtId="0" fontId="14" fillId="3" borderId="7" xfId="0" applyFont="1" applyFill="1" applyBorder="1" applyAlignment="1">
      <alignment horizontal="left"/>
    </xf>
    <xf numFmtId="0" fontId="14" fillId="0" borderId="0" xfId="0" applyFont="1" applyAlignment="1">
      <alignment wrapText="1"/>
    </xf>
    <xf numFmtId="0" fontId="14" fillId="5" borderId="0" xfId="0" applyFont="1" applyFill="1" applyAlignment="1">
      <alignment horizontal="left"/>
    </xf>
    <xf numFmtId="0" fontId="0" fillId="5" borderId="0" xfId="0" applyFill="1" applyAlignment="1">
      <alignment horizontal="left"/>
    </xf>
    <xf numFmtId="0" fontId="0" fillId="5" borderId="7" xfId="0" applyFill="1" applyBorder="1" applyAlignment="1">
      <alignment horizontal="left"/>
    </xf>
    <xf numFmtId="166" fontId="14" fillId="5" borderId="1" xfId="0" applyNumberFormat="1" applyFont="1" applyFill="1" applyBorder="1" applyAlignment="1" applyProtection="1">
      <alignment horizontal="left"/>
      <protection locked="0"/>
    </xf>
    <xf numFmtId="0" fontId="14" fillId="5" borderId="8" xfId="0" applyFont="1" applyFill="1" applyBorder="1" applyAlignment="1">
      <alignment horizontal="left"/>
    </xf>
    <xf numFmtId="0" fontId="17" fillId="0" borderId="9" xfId="0" applyFont="1" applyBorder="1" applyAlignment="1">
      <alignment horizontal="left" indent="1"/>
    </xf>
    <xf numFmtId="0" fontId="14" fillId="0" borderId="1" xfId="0" applyFont="1" applyBorder="1" applyAlignment="1">
      <alignment horizontal="center"/>
    </xf>
    <xf numFmtId="0" fontId="14" fillId="3" borderId="1" xfId="0" applyFont="1" applyFill="1" applyBorder="1" applyAlignment="1">
      <alignment horizontal="center"/>
    </xf>
    <xf numFmtId="0" fontId="14" fillId="3" borderId="8" xfId="0" applyFont="1" applyFill="1" applyBorder="1" applyAlignment="1">
      <alignment horizontal="center"/>
    </xf>
    <xf numFmtId="0" fontId="18" fillId="3" borderId="0" xfId="0" applyFont="1" applyFill="1" applyAlignment="1">
      <alignment horizontal="left" indent="1"/>
    </xf>
    <xf numFmtId="0" fontId="14" fillId="3" borderId="0" xfId="0" applyFont="1" applyFill="1" applyAlignment="1">
      <alignment horizontal="center"/>
    </xf>
    <xf numFmtId="0" fontId="13" fillId="3" borderId="0" xfId="0" applyFont="1" applyFill="1" applyAlignment="1">
      <alignment horizontal="center" vertical="center" wrapText="1"/>
    </xf>
    <xf numFmtId="0" fontId="13" fillId="0" borderId="0" xfId="0" applyFont="1" applyAlignment="1">
      <alignment horizontal="center" vertical="center"/>
    </xf>
    <xf numFmtId="0" fontId="14" fillId="0" borderId="0" xfId="0" applyFont="1" applyAlignment="1">
      <alignment vertical="center"/>
    </xf>
    <xf numFmtId="0" fontId="18" fillId="0" borderId="0" xfId="0" applyFont="1" applyAlignment="1">
      <alignment horizontal="center" vertical="center"/>
    </xf>
    <xf numFmtId="0" fontId="11" fillId="3" borderId="0" xfId="0" applyFont="1" applyFill="1" applyAlignment="1">
      <alignment horizontal="left" indent="3"/>
    </xf>
    <xf numFmtId="169" fontId="11" fillId="4" borderId="1" xfId="0" applyNumberFormat="1" applyFont="1" applyFill="1" applyBorder="1"/>
    <xf numFmtId="169" fontId="14" fillId="0" borderId="0" xfId="0" applyNumberFormat="1" applyFont="1"/>
    <xf numFmtId="169" fontId="14" fillId="4" borderId="0" xfId="0" applyNumberFormat="1" applyFont="1" applyFill="1"/>
    <xf numFmtId="169" fontId="11" fillId="4" borderId="10" xfId="0" applyNumberFormat="1" applyFont="1" applyFill="1" applyBorder="1"/>
    <xf numFmtId="169" fontId="11" fillId="4" borderId="0" xfId="0" applyNumberFormat="1" applyFont="1" applyFill="1"/>
    <xf numFmtId="169" fontId="11" fillId="5" borderId="1" xfId="0" applyNumberFormat="1" applyFont="1" applyFill="1" applyBorder="1" applyProtection="1">
      <protection locked="0"/>
    </xf>
    <xf numFmtId="169" fontId="11" fillId="5" borderId="10" xfId="0" applyNumberFormat="1" applyFont="1" applyFill="1" applyBorder="1" applyProtection="1">
      <protection locked="0"/>
    </xf>
    <xf numFmtId="169" fontId="11" fillId="4" borderId="11" xfId="0" applyNumberFormat="1" applyFont="1" applyFill="1" applyBorder="1"/>
    <xf numFmtId="9" fontId="13" fillId="7" borderId="0" xfId="0" applyNumberFormat="1" applyFont="1" applyFill="1" applyAlignment="1">
      <alignment horizontal="center" vertical="center"/>
    </xf>
    <xf numFmtId="169" fontId="11" fillId="5" borderId="0" xfId="0" applyNumberFormat="1" applyFont="1" applyFill="1" applyProtection="1">
      <protection locked="0"/>
    </xf>
    <xf numFmtId="0" fontId="18" fillId="3" borderId="0" xfId="0" applyFont="1" applyFill="1" applyAlignment="1">
      <alignment horizontal="left" indent="3"/>
    </xf>
    <xf numFmtId="0" fontId="14" fillId="3" borderId="0" xfId="0" applyFont="1" applyFill="1" applyAlignment="1">
      <alignment horizontal="left" indent="3"/>
    </xf>
    <xf numFmtId="169" fontId="11" fillId="3" borderId="0" xfId="0" applyNumberFormat="1" applyFont="1" applyFill="1"/>
    <xf numFmtId="169" fontId="11" fillId="3" borderId="14" xfId="0" applyNumberFormat="1" applyFont="1" applyFill="1" applyBorder="1"/>
    <xf numFmtId="0" fontId="13" fillId="3" borderId="0" xfId="0" applyFont="1" applyFill="1" applyAlignment="1">
      <alignment horizontal="left" indent="15"/>
    </xf>
    <xf numFmtId="169" fontId="13" fillId="4" borderId="0" xfId="0" applyNumberFormat="1" applyFont="1" applyFill="1"/>
    <xf numFmtId="0" fontId="11" fillId="3" borderId="0" xfId="0" applyFont="1" applyFill="1" applyAlignment="1">
      <alignment horizontal="left" indent="15"/>
    </xf>
    <xf numFmtId="170" fontId="11" fillId="3" borderId="0" xfId="0" applyNumberFormat="1" applyFont="1" applyFill="1"/>
    <xf numFmtId="0" fontId="2" fillId="0" borderId="0" xfId="18"/>
    <xf numFmtId="0" fontId="8" fillId="6" borderId="0" xfId="18" applyFont="1" applyFill="1" applyAlignment="1">
      <alignment horizontal="center"/>
    </xf>
    <xf numFmtId="0" fontId="8" fillId="0" borderId="0" xfId="18" applyFont="1" applyAlignment="1">
      <alignment horizontal="center"/>
    </xf>
    <xf numFmtId="0" fontId="16" fillId="7" borderId="5" xfId="18" applyFont="1" applyFill="1" applyBorder="1" applyAlignment="1">
      <alignment horizontal="center" vertical="center"/>
    </xf>
    <xf numFmtId="0" fontId="16" fillId="7" borderId="5" xfId="18" applyFont="1" applyFill="1" applyBorder="1" applyAlignment="1">
      <alignment horizontal="center" vertical="center" wrapText="1"/>
    </xf>
    <xf numFmtId="0" fontId="18" fillId="7" borderId="5" xfId="0" applyFont="1" applyFill="1" applyBorder="1" applyAlignment="1">
      <alignment horizontal="center" vertical="center" wrapText="1"/>
    </xf>
    <xf numFmtId="0" fontId="18" fillId="7" borderId="5" xfId="0" applyFont="1" applyFill="1" applyBorder="1" applyAlignment="1">
      <alignment horizontal="center" vertical="center"/>
    </xf>
    <xf numFmtId="0" fontId="2" fillId="0" borderId="5" xfId="18" applyBorder="1" applyAlignment="1">
      <alignment horizontal="center"/>
    </xf>
    <xf numFmtId="0" fontId="2" fillId="5" borderId="5" xfId="18" applyFill="1" applyBorder="1" applyProtection="1">
      <protection locked="0"/>
    </xf>
    <xf numFmtId="169" fontId="2" fillId="5" borderId="5" xfId="18" applyNumberFormat="1" applyFill="1" applyBorder="1" applyProtection="1">
      <protection locked="0"/>
    </xf>
    <xf numFmtId="9" fontId="2" fillId="5" borderId="5" xfId="18" applyNumberFormat="1" applyFill="1" applyBorder="1" applyProtection="1">
      <protection locked="0"/>
    </xf>
    <xf numFmtId="2" fontId="2" fillId="5" borderId="5" xfId="18" applyNumberFormat="1" applyFill="1" applyBorder="1" applyProtection="1">
      <protection locked="0"/>
    </xf>
    <xf numFmtId="169" fontId="2" fillId="4" borderId="5" xfId="18" applyNumberFormat="1" applyFill="1" applyBorder="1"/>
    <xf numFmtId="169" fontId="2" fillId="5" borderId="0" xfId="18" applyNumberFormat="1" applyFill="1" applyProtection="1">
      <protection locked="0"/>
    </xf>
    <xf numFmtId="169" fontId="2" fillId="4" borderId="0" xfId="18" applyNumberFormat="1" applyFill="1"/>
    <xf numFmtId="169" fontId="2" fillId="0" borderId="0" xfId="18" applyNumberFormat="1"/>
    <xf numFmtId="0" fontId="2" fillId="0" borderId="0" xfId="18" applyAlignment="1">
      <alignment horizontal="right" indent="1"/>
    </xf>
    <xf numFmtId="169" fontId="2" fillId="4" borderId="1" xfId="18" applyNumberFormat="1" applyFill="1" applyBorder="1"/>
    <xf numFmtId="170" fontId="2" fillId="0" borderId="1" xfId="18" applyNumberFormat="1" applyBorder="1"/>
    <xf numFmtId="4" fontId="2" fillId="4" borderId="1" xfId="18" applyNumberFormat="1" applyFill="1" applyBorder="1"/>
    <xf numFmtId="2" fontId="2" fillId="0" borderId="0" xfId="18" applyNumberFormat="1"/>
    <xf numFmtId="2" fontId="2" fillId="4" borderId="1" xfId="18" applyNumberFormat="1" applyFill="1" applyBorder="1"/>
    <xf numFmtId="0" fontId="2" fillId="0" borderId="5" xfId="18" applyBorder="1" applyAlignment="1">
      <alignment horizontal="center" vertical="top"/>
    </xf>
    <xf numFmtId="0" fontId="2" fillId="5" borderId="5" xfId="18" applyFill="1" applyBorder="1" applyAlignment="1" applyProtection="1">
      <alignment vertical="top"/>
      <protection locked="0"/>
    </xf>
    <xf numFmtId="0" fontId="21" fillId="5" borderId="0" xfId="0" applyFont="1" applyFill="1" applyAlignment="1" applyProtection="1">
      <alignment vertical="top" wrapText="1"/>
      <protection locked="0"/>
    </xf>
    <xf numFmtId="3" fontId="2" fillId="5" borderId="5" xfId="18" applyNumberFormat="1" applyFill="1" applyBorder="1" applyAlignment="1" applyProtection="1">
      <alignment vertical="top"/>
      <protection locked="0"/>
    </xf>
    <xf numFmtId="2" fontId="2" fillId="5" borderId="5" xfId="18" applyNumberFormat="1" applyFill="1" applyBorder="1" applyAlignment="1" applyProtection="1">
      <alignment vertical="top"/>
      <protection locked="0"/>
    </xf>
    <xf numFmtId="169" fontId="2" fillId="4" borderId="5" xfId="18" applyNumberFormat="1" applyFill="1" applyBorder="1" applyAlignment="1">
      <alignment vertical="top"/>
    </xf>
    <xf numFmtId="169" fontId="2" fillId="5" borderId="0" xfId="18" applyNumberFormat="1" applyFill="1" applyAlignment="1" applyProtection="1">
      <alignment vertical="top"/>
      <protection locked="0"/>
    </xf>
    <xf numFmtId="169" fontId="2" fillId="4" borderId="0" xfId="18" applyNumberFormat="1" applyFill="1" applyAlignment="1">
      <alignment vertical="top"/>
    </xf>
    <xf numFmtId="169" fontId="2" fillId="0" borderId="0" xfId="18" applyNumberFormat="1" applyAlignment="1">
      <alignment vertical="top"/>
    </xf>
    <xf numFmtId="3" fontId="2" fillId="5" borderId="5" xfId="18" applyNumberFormat="1" applyFill="1" applyBorder="1" applyProtection="1">
      <protection locked="0"/>
    </xf>
    <xf numFmtId="0" fontId="2" fillId="5" borderId="0" xfId="18" applyFill="1" applyProtection="1">
      <protection locked="0"/>
    </xf>
    <xf numFmtId="0" fontId="13" fillId="3" borderId="0" xfId="0" applyFont="1" applyFill="1" applyAlignment="1">
      <alignment horizontal="left" indent="1"/>
    </xf>
    <xf numFmtId="166" fontId="14" fillId="5" borderId="5" xfId="0" applyNumberFormat="1" applyFont="1" applyFill="1" applyBorder="1" applyAlignment="1">
      <alignment horizontal="left"/>
    </xf>
    <xf numFmtId="166" fontId="14" fillId="0" borderId="1" xfId="0" applyNumberFormat="1" applyFont="1" applyBorder="1" applyAlignment="1" applyProtection="1">
      <alignment horizontal="left"/>
      <protection locked="0"/>
    </xf>
    <xf numFmtId="3" fontId="22" fillId="3" borderId="0" xfId="0" applyNumberFormat="1" applyFont="1" applyFill="1" applyAlignment="1">
      <alignment horizontal="left"/>
    </xf>
    <xf numFmtId="166" fontId="14" fillId="5" borderId="4" xfId="0" applyNumberFormat="1" applyFont="1" applyFill="1" applyBorder="1" applyAlignment="1">
      <alignment horizontal="left"/>
    </xf>
    <xf numFmtId="0" fontId="18" fillId="0" borderId="0" xfId="0" applyFont="1" applyAlignment="1">
      <alignment horizontal="center" vertical="center" wrapText="1"/>
    </xf>
    <xf numFmtId="169" fontId="11" fillId="0" borderId="0" xfId="0" applyNumberFormat="1" applyFont="1"/>
    <xf numFmtId="169" fontId="14" fillId="0" borderId="0" xfId="0" applyNumberFormat="1" applyFont="1" applyAlignment="1">
      <alignment horizontal="center"/>
    </xf>
    <xf numFmtId="0" fontId="14" fillId="0" borderId="0" xfId="0" applyFont="1" applyAlignment="1">
      <alignment horizontal="center"/>
    </xf>
    <xf numFmtId="0" fontId="14" fillId="0" borderId="0" xfId="0" applyFont="1" applyAlignment="1">
      <alignment horizontal="center" vertical="center"/>
    </xf>
    <xf numFmtId="0" fontId="2" fillId="0" borderId="0" xfId="18" applyAlignment="1">
      <alignment horizontal="center"/>
    </xf>
    <xf numFmtId="0" fontId="2" fillId="0" borderId="0" xfId="18" applyProtection="1">
      <protection locked="0"/>
    </xf>
    <xf numFmtId="49" fontId="20" fillId="0" borderId="0" xfId="18" applyNumberFormat="1" applyFont="1" applyAlignment="1">
      <alignment horizontal="left" vertical="top" wrapText="1"/>
    </xf>
    <xf numFmtId="169" fontId="2" fillId="5" borderId="5" xfId="18" applyNumberFormat="1" applyFill="1" applyBorder="1" applyAlignment="1" applyProtection="1">
      <alignment vertical="top"/>
      <protection locked="0"/>
    </xf>
    <xf numFmtId="4" fontId="2" fillId="5" borderId="5" xfId="18" applyNumberFormat="1" applyFill="1" applyBorder="1" applyAlignment="1" applyProtection="1">
      <alignment vertical="top"/>
      <protection locked="0"/>
    </xf>
    <xf numFmtId="4" fontId="2" fillId="5" borderId="5" xfId="18" applyNumberFormat="1" applyFill="1" applyBorder="1" applyProtection="1">
      <protection locked="0"/>
    </xf>
    <xf numFmtId="3" fontId="2" fillId="5" borderId="5" xfId="0" applyNumberFormat="1" applyFont="1" applyFill="1" applyBorder="1" applyProtection="1">
      <protection locked="0"/>
    </xf>
    <xf numFmtId="0" fontId="2" fillId="5" borderId="0" xfId="18" applyFill="1" applyAlignment="1" applyProtection="1">
      <alignment wrapText="1"/>
      <protection locked="0"/>
    </xf>
    <xf numFmtId="0" fontId="2" fillId="5" borderId="5" xfId="18" applyFill="1" applyBorder="1" applyAlignment="1" applyProtection="1">
      <alignment wrapText="1"/>
      <protection locked="0"/>
    </xf>
    <xf numFmtId="0" fontId="24" fillId="0" borderId="0" xfId="0" applyFont="1" applyAlignment="1">
      <alignment horizontal="justify" vertical="center"/>
    </xf>
    <xf numFmtId="0" fontId="25" fillId="0" borderId="0" xfId="0" applyFont="1" applyAlignment="1">
      <alignment horizontal="justify" vertical="center"/>
    </xf>
    <xf numFmtId="0" fontId="24" fillId="0" borderId="0" xfId="0" applyFont="1" applyAlignment="1">
      <alignment horizontal="justify" vertical="center" wrapText="1"/>
    </xf>
    <xf numFmtId="0" fontId="24" fillId="0" borderId="0" xfId="0" applyFont="1" applyAlignment="1">
      <alignment wrapText="1"/>
    </xf>
    <xf numFmtId="0" fontId="26" fillId="0" borderId="0" xfId="18" applyFont="1" applyAlignment="1">
      <alignment vertical="top" wrapText="1"/>
    </xf>
    <xf numFmtId="0" fontId="27" fillId="0" borderId="0" xfId="18" applyFont="1" applyAlignment="1">
      <alignment horizontal="justify" vertical="top" wrapText="1"/>
    </xf>
    <xf numFmtId="0" fontId="25" fillId="0" borderId="0" xfId="0" applyFont="1" applyAlignment="1">
      <alignment horizontal="justify" vertical="center" wrapText="1"/>
    </xf>
    <xf numFmtId="0" fontId="28" fillId="0" borderId="0" xfId="0" applyFont="1"/>
    <xf numFmtId="0" fontId="29" fillId="0" borderId="0" xfId="26"/>
    <xf numFmtId="0" fontId="32" fillId="0" borderId="0" xfId="26" applyFont="1"/>
    <xf numFmtId="0" fontId="9" fillId="0" borderId="0" xfId="0" applyFont="1"/>
    <xf numFmtId="166" fontId="14" fillId="10" borderId="1" xfId="0" applyNumberFormat="1" applyFont="1" applyFill="1" applyBorder="1" applyAlignment="1" applyProtection="1">
      <alignment horizontal="left"/>
      <protection locked="0"/>
    </xf>
    <xf numFmtId="166" fontId="14" fillId="5" borderId="1" xfId="0" applyNumberFormat="1" applyFont="1" applyFill="1" applyBorder="1" applyAlignment="1">
      <alignment horizontal="left"/>
    </xf>
    <xf numFmtId="0" fontId="18" fillId="10" borderId="0" xfId="0" applyFont="1" applyFill="1" applyAlignment="1" applyProtection="1">
      <alignment horizontal="center" vertical="center" wrapText="1"/>
      <protection locked="0"/>
    </xf>
    <xf numFmtId="169" fontId="11" fillId="12" borderId="1" xfId="0" applyNumberFormat="1" applyFont="1" applyFill="1" applyBorder="1" applyProtection="1">
      <protection locked="0"/>
    </xf>
    <xf numFmtId="169" fontId="11" fillId="10" borderId="1" xfId="0" applyNumberFormat="1" applyFont="1" applyFill="1" applyBorder="1" applyProtection="1">
      <protection locked="0"/>
    </xf>
    <xf numFmtId="169" fontId="11" fillId="10" borderId="12" xfId="0" applyNumberFormat="1" applyFont="1" applyFill="1" applyBorder="1" applyProtection="1">
      <protection locked="0"/>
    </xf>
    <xf numFmtId="0" fontId="14" fillId="0" borderId="1" xfId="0" applyFont="1" applyBorder="1" applyAlignment="1">
      <alignment horizontal="left"/>
    </xf>
    <xf numFmtId="0" fontId="14" fillId="0" borderId="8" xfId="0" applyFont="1" applyBorder="1" applyAlignment="1">
      <alignment horizontal="left"/>
    </xf>
    <xf numFmtId="0" fontId="18" fillId="5" borderId="0" xfId="0" applyFont="1" applyFill="1" applyAlignment="1">
      <alignment horizontal="center" vertical="center"/>
    </xf>
    <xf numFmtId="169" fontId="11" fillId="4" borderId="12" xfId="0" applyNumberFormat="1" applyFont="1" applyFill="1" applyBorder="1"/>
    <xf numFmtId="169" fontId="11" fillId="4" borderId="13" xfId="0" applyNumberFormat="1" applyFont="1" applyFill="1" applyBorder="1"/>
    <xf numFmtId="169" fontId="11" fillId="12" borderId="11" xfId="0" applyNumberFormat="1" applyFont="1" applyFill="1" applyBorder="1" applyProtection="1">
      <protection locked="0"/>
    </xf>
    <xf numFmtId="0" fontId="14" fillId="14" borderId="1" xfId="18" applyFont="1" applyFill="1" applyBorder="1" applyAlignment="1">
      <alignment horizontal="left"/>
    </xf>
    <xf numFmtId="0" fontId="13" fillId="0" borderId="0" xfId="18" applyFont="1" applyAlignment="1">
      <alignment vertical="top"/>
    </xf>
    <xf numFmtId="0" fontId="6" fillId="2" borderId="0" xfId="18" applyFont="1" applyFill="1" applyAlignment="1">
      <alignment horizontal="center" vertical="center"/>
    </xf>
    <xf numFmtId="0" fontId="7" fillId="2" borderId="0" xfId="18" applyFont="1" applyFill="1" applyAlignment="1">
      <alignment horizontal="center" vertical="center"/>
    </xf>
    <xf numFmtId="0" fontId="11" fillId="5" borderId="1" xfId="18" applyFont="1" applyFill="1" applyBorder="1" applyAlignment="1">
      <alignment horizontal="center"/>
    </xf>
    <xf numFmtId="0" fontId="11" fillId="10" borderId="1" xfId="18" applyFont="1" applyFill="1" applyBorder="1" applyAlignment="1" applyProtection="1">
      <alignment horizontal="center"/>
      <protection locked="0"/>
    </xf>
    <xf numFmtId="14" fontId="11" fillId="10" borderId="1" xfId="18" applyNumberFormat="1" applyFont="1" applyFill="1" applyBorder="1" applyAlignment="1" applyProtection="1">
      <alignment horizontal="center"/>
      <protection locked="0"/>
    </xf>
    <xf numFmtId="0" fontId="15" fillId="6" borderId="0" xfId="18" applyFont="1" applyFill="1" applyAlignment="1">
      <alignment horizontal="center" vertical="center" wrapText="1"/>
    </xf>
    <xf numFmtId="0" fontId="11" fillId="3" borderId="0" xfId="18" applyFont="1" applyFill="1" applyAlignment="1">
      <alignment horizontal="left" vertical="center" wrapText="1"/>
    </xf>
    <xf numFmtId="0" fontId="11" fillId="4" borderId="1" xfId="18" applyFont="1" applyFill="1" applyBorder="1" applyAlignment="1">
      <alignment vertical="top" wrapText="1"/>
    </xf>
    <xf numFmtId="0" fontId="14" fillId="9" borderId="5" xfId="18" applyFont="1" applyFill="1" applyBorder="1" applyAlignment="1">
      <alignment vertical="top" wrapText="1"/>
    </xf>
    <xf numFmtId="0" fontId="14" fillId="13" borderId="15" xfId="18" applyFont="1" applyFill="1" applyBorder="1" applyAlignment="1">
      <alignment vertical="top" wrapText="1"/>
    </xf>
    <xf numFmtId="0" fontId="0" fillId="0" borderId="16" xfId="0" applyBorder="1" applyAlignment="1">
      <alignment vertical="top" wrapText="1"/>
    </xf>
    <xf numFmtId="0" fontId="0" fillId="0" borderId="17" xfId="0" applyBorder="1" applyAlignment="1">
      <alignment vertical="top" wrapText="1"/>
    </xf>
    <xf numFmtId="0" fontId="0" fillId="0" borderId="6" xfId="0" applyBorder="1" applyAlignment="1">
      <alignment vertical="top" wrapText="1"/>
    </xf>
    <xf numFmtId="0" fontId="0" fillId="0" borderId="0" xfId="0" applyAlignment="1">
      <alignment vertical="top" wrapText="1"/>
    </xf>
    <xf numFmtId="0" fontId="0" fillId="0" borderId="7" xfId="0" applyBorder="1" applyAlignment="1">
      <alignment vertical="top" wrapText="1"/>
    </xf>
    <xf numFmtId="0" fontId="0" fillId="0" borderId="9" xfId="0" applyBorder="1" applyAlignment="1">
      <alignment vertical="top" wrapText="1"/>
    </xf>
    <xf numFmtId="0" fontId="0" fillId="0" borderId="1" xfId="0" applyBorder="1" applyAlignment="1">
      <alignment vertical="top" wrapText="1"/>
    </xf>
    <xf numFmtId="0" fontId="0" fillId="0" borderId="8" xfId="0" applyBorder="1" applyAlignment="1">
      <alignment vertical="top" wrapText="1"/>
    </xf>
    <xf numFmtId="167" fontId="14" fillId="4" borderId="1" xfId="18" applyNumberFormat="1" applyFont="1" applyFill="1" applyBorder="1" applyAlignment="1">
      <alignment horizontal="left"/>
    </xf>
    <xf numFmtId="0" fontId="11" fillId="10" borderId="2" xfId="18" applyFont="1" applyFill="1" applyBorder="1" applyAlignment="1" applyProtection="1">
      <alignment vertical="top"/>
      <protection locked="0"/>
    </xf>
    <xf numFmtId="0" fontId="11" fillId="10" borderId="3" xfId="18" applyFont="1" applyFill="1" applyBorder="1" applyAlignment="1" applyProtection="1">
      <alignment vertical="top"/>
      <protection locked="0"/>
    </xf>
    <xf numFmtId="0" fontId="11" fillId="10" borderId="4" xfId="18" applyFont="1" applyFill="1" applyBorder="1" applyAlignment="1" applyProtection="1">
      <alignment vertical="top"/>
      <protection locked="0"/>
    </xf>
    <xf numFmtId="0" fontId="18" fillId="3" borderId="0" xfId="0" applyFont="1" applyFill="1" applyAlignment="1">
      <alignment horizontal="right" indent="1"/>
    </xf>
    <xf numFmtId="0" fontId="13" fillId="7" borderId="0" xfId="0" applyFont="1" applyFill="1" applyAlignment="1">
      <alignment horizontal="center" vertical="center"/>
    </xf>
    <xf numFmtId="0" fontId="11" fillId="0" borderId="0" xfId="0" applyFont="1" applyAlignment="1">
      <alignment horizontal="left" indent="3"/>
    </xf>
    <xf numFmtId="0" fontId="13" fillId="3" borderId="0" xfId="0" applyFont="1" applyFill="1" applyAlignment="1">
      <alignment horizontal="left" indent="15"/>
    </xf>
    <xf numFmtId="0" fontId="19" fillId="0" borderId="0" xfId="0" applyFont="1" applyAlignment="1">
      <alignment horizontal="center" vertical="center"/>
    </xf>
    <xf numFmtId="0" fontId="11" fillId="0" borderId="0" xfId="0" applyFont="1" applyAlignment="1">
      <alignment horizontal="left" wrapText="1" indent="3"/>
    </xf>
    <xf numFmtId="0" fontId="14" fillId="3" borderId="0" xfId="0" applyFont="1" applyFill="1" applyAlignment="1">
      <alignment horizontal="center"/>
    </xf>
    <xf numFmtId="0" fontId="16" fillId="3" borderId="2" xfId="0" applyFont="1" applyFill="1" applyBorder="1" applyAlignment="1">
      <alignment horizontal="center"/>
    </xf>
    <xf numFmtId="0" fontId="14" fillId="10" borderId="8" xfId="0" applyFont="1" applyFill="1" applyBorder="1" applyAlignment="1" applyProtection="1">
      <alignment horizontal="left" vertical="top" wrapText="1"/>
      <protection locked="0"/>
    </xf>
    <xf numFmtId="0" fontId="13" fillId="0" borderId="0" xfId="0" applyFont="1" applyAlignment="1">
      <alignment horizontal="center" vertical="center"/>
    </xf>
    <xf numFmtId="0" fontId="15" fillId="6" borderId="0" xfId="0" applyFont="1" applyFill="1" applyAlignment="1">
      <alignment horizontal="center" vertical="center"/>
    </xf>
    <xf numFmtId="0" fontId="14" fillId="10" borderId="1" xfId="0" applyFont="1" applyFill="1" applyBorder="1" applyAlignment="1" applyProtection="1">
      <alignment horizontal="left"/>
      <protection locked="0"/>
    </xf>
    <xf numFmtId="0" fontId="0" fillId="11" borderId="1" xfId="0" applyFill="1" applyBorder="1" applyAlignment="1" applyProtection="1">
      <alignment horizontal="left"/>
      <protection locked="0"/>
    </xf>
    <xf numFmtId="0" fontId="0" fillId="11" borderId="8" xfId="0" applyFill="1" applyBorder="1" applyAlignment="1" applyProtection="1">
      <alignment horizontal="left"/>
      <protection locked="0"/>
    </xf>
    <xf numFmtId="0" fontId="14" fillId="10" borderId="0" xfId="0" applyFont="1" applyFill="1" applyAlignment="1" applyProtection="1">
      <alignment horizontal="left"/>
      <protection locked="0"/>
    </xf>
    <xf numFmtId="0" fontId="0" fillId="11" borderId="0" xfId="0" applyFill="1" applyAlignment="1" applyProtection="1">
      <alignment horizontal="left"/>
      <protection locked="0"/>
    </xf>
    <xf numFmtId="0" fontId="0" fillId="11" borderId="7" xfId="0" applyFill="1" applyBorder="1" applyAlignment="1" applyProtection="1">
      <alignment horizontal="left"/>
      <protection locked="0"/>
    </xf>
    <xf numFmtId="0" fontId="8" fillId="6" borderId="0" xfId="18" applyFont="1" applyFill="1" applyAlignment="1">
      <alignment horizontal="center"/>
    </xf>
    <xf numFmtId="49" fontId="19" fillId="0" borderId="0" xfId="18" applyNumberFormat="1" applyFont="1" applyAlignment="1">
      <alignment horizontal="left" vertical="top" wrapText="1"/>
    </xf>
    <xf numFmtId="0" fontId="2" fillId="7" borderId="5" xfId="18" applyFill="1" applyBorder="1" applyAlignment="1">
      <alignment horizontal="center"/>
    </xf>
    <xf numFmtId="0" fontId="11" fillId="5" borderId="0" xfId="0" applyFont="1" applyFill="1" applyAlignment="1" applyProtection="1">
      <alignment horizontal="left" indent="3"/>
      <protection locked="0"/>
    </xf>
    <xf numFmtId="0" fontId="13" fillId="8" borderId="0" xfId="0" applyFont="1" applyFill="1" applyAlignment="1">
      <alignment vertical="center" wrapText="1"/>
    </xf>
    <xf numFmtId="0" fontId="14" fillId="5" borderId="8" xfId="0" applyFont="1" applyFill="1" applyBorder="1" applyAlignment="1">
      <alignment horizontal="left" vertical="top" wrapText="1"/>
    </xf>
    <xf numFmtId="0" fontId="13" fillId="0" borderId="11" xfId="0" applyFont="1" applyBorder="1" applyAlignment="1">
      <alignment horizontal="center"/>
    </xf>
    <xf numFmtId="0" fontId="13" fillId="0" borderId="11" xfId="0" applyFont="1" applyBorder="1" applyAlignment="1">
      <alignment horizontal="center" vertical="center"/>
    </xf>
    <xf numFmtId="0" fontId="16" fillId="7" borderId="5" xfId="18" applyFont="1" applyFill="1" applyBorder="1" applyAlignment="1">
      <alignment horizontal="center"/>
    </xf>
  </cellXfs>
  <cellStyles count="27">
    <cellStyle name="Comma 2" xfId="1" xr:uid="{00000000-0005-0000-0000-000006000000}"/>
    <cellStyle name="Comma 2 2" xfId="2" xr:uid="{00000000-0005-0000-0000-000007000000}"/>
    <cellStyle name="Comma 3" xfId="3" xr:uid="{00000000-0005-0000-0000-000008000000}"/>
    <cellStyle name="Comma 4" xfId="4" xr:uid="{00000000-0005-0000-0000-000009000000}"/>
    <cellStyle name="Comma 5" xfId="5" xr:uid="{00000000-0005-0000-0000-00000A000000}"/>
    <cellStyle name="Comma 5 2" xfId="6" xr:uid="{00000000-0005-0000-0000-00000B000000}"/>
    <cellStyle name="Lien hypertexte" xfId="26" builtinId="8"/>
    <cellStyle name="Lien hypertexte 2" xfId="7" xr:uid="{00000000-0005-0000-0000-00000C000000}"/>
    <cellStyle name="Milliers 2" xfId="8" xr:uid="{00000000-0005-0000-0000-00000D000000}"/>
    <cellStyle name="Milliers 2 2" xfId="9" xr:uid="{00000000-0005-0000-0000-00000E000000}"/>
    <cellStyle name="Milliers 2 3" xfId="10" xr:uid="{00000000-0005-0000-0000-00000F000000}"/>
    <cellStyle name="Milliers 3" xfId="11" xr:uid="{00000000-0005-0000-0000-000010000000}"/>
    <cellStyle name="Normal" xfId="0" builtinId="0"/>
    <cellStyle name="Normal 10" xfId="12" xr:uid="{00000000-0005-0000-0000-000011000000}"/>
    <cellStyle name="Normal 2" xfId="13" xr:uid="{00000000-0005-0000-0000-000012000000}"/>
    <cellStyle name="Normal 2 2" xfId="14" xr:uid="{00000000-0005-0000-0000-000013000000}"/>
    <cellStyle name="Normal 2 3" xfId="15" xr:uid="{00000000-0005-0000-0000-000014000000}"/>
    <cellStyle name="Normal 3" xfId="16" xr:uid="{00000000-0005-0000-0000-000015000000}"/>
    <cellStyle name="Normal 4" xfId="17" xr:uid="{00000000-0005-0000-0000-000016000000}"/>
    <cellStyle name="Normal 5" xfId="18" xr:uid="{00000000-0005-0000-0000-000017000000}"/>
    <cellStyle name="Normal 6" xfId="19" xr:uid="{00000000-0005-0000-0000-000018000000}"/>
    <cellStyle name="Normal 7" xfId="20" xr:uid="{00000000-0005-0000-0000-000019000000}"/>
    <cellStyle name="Normal 8" xfId="21" xr:uid="{00000000-0005-0000-0000-00001A000000}"/>
    <cellStyle name="Normal 9" xfId="22" xr:uid="{00000000-0005-0000-0000-00001B000000}"/>
    <cellStyle name="Pourcentage 2" xfId="23" xr:uid="{00000000-0005-0000-0000-00001C000000}"/>
    <cellStyle name="Pourcentage 2 2" xfId="24" xr:uid="{00000000-0005-0000-0000-00001D000000}"/>
    <cellStyle name="Pourcentage 2 3" xfId="25" xr:uid="{00000000-0005-0000-0000-00001E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F2F2F2"/>
      <rgbColor rgb="FFDCE6F2"/>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4F81BD"/>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49320</xdr:colOff>
      <xdr:row>0</xdr:row>
      <xdr:rowOff>113040</xdr:rowOff>
    </xdr:from>
    <xdr:to>
      <xdr:col>4</xdr:col>
      <xdr:colOff>168840</xdr:colOff>
      <xdr:row>3</xdr:row>
      <xdr:rowOff>91800</xdr:rowOff>
    </xdr:to>
    <xdr:pic>
      <xdr:nvPicPr>
        <xdr:cNvPr id="2" name="Image 4" descr="Une image contenant dessin&#10;&#10;Description générée automatiquement">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a:stretch/>
      </xdr:blipFill>
      <xdr:spPr>
        <a:xfrm>
          <a:off x="3141000" y="113040"/>
          <a:ext cx="1414800" cy="52164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3240</xdr:colOff>
      <xdr:row>0</xdr:row>
      <xdr:rowOff>169200</xdr:rowOff>
    </xdr:from>
    <xdr:to>
      <xdr:col>9</xdr:col>
      <xdr:colOff>807840</xdr:colOff>
      <xdr:row>5</xdr:row>
      <xdr:rowOff>10080</xdr:rowOff>
    </xdr:to>
    <xdr:sp macro="" textlink="">
      <xdr:nvSpPr>
        <xdr:cNvPr id="2" name="CustomShape 1">
          <a:extLst>
            <a:ext uri="{FF2B5EF4-FFF2-40B4-BE49-F238E27FC236}">
              <a16:creationId xmlns:a16="http://schemas.microsoft.com/office/drawing/2014/main" id="{00000000-0008-0000-0400-000002000000}"/>
            </a:ext>
          </a:extLst>
        </xdr:cNvPr>
        <xdr:cNvSpPr/>
      </xdr:nvSpPr>
      <xdr:spPr>
        <a:xfrm>
          <a:off x="7577280" y="169200"/>
          <a:ext cx="1824480" cy="558360"/>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8</xdr:col>
      <xdr:colOff>77760</xdr:colOff>
      <xdr:row>1</xdr:row>
      <xdr:rowOff>14040</xdr:rowOff>
    </xdr:from>
    <xdr:to>
      <xdr:col>9</xdr:col>
      <xdr:colOff>454680</xdr:colOff>
      <xdr:row>5</xdr:row>
      <xdr:rowOff>240</xdr:rowOff>
    </xdr:to>
    <xdr:pic>
      <xdr:nvPicPr>
        <xdr:cNvPr id="3" name="Image 4" descr="Une image contenant dessin&#10;&#10;Description générée automatiquement">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a:stretch/>
      </xdr:blipFill>
      <xdr:spPr>
        <a:xfrm>
          <a:off x="7651800" y="198000"/>
          <a:ext cx="1396800" cy="519480"/>
        </a:xfrm>
        <a:prstGeom prst="rect">
          <a:avLst/>
        </a:prstGeom>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0</xdr:colOff>
      <xdr:row>0</xdr:row>
      <xdr:rowOff>169200</xdr:rowOff>
    </xdr:from>
    <xdr:to>
      <xdr:col>14</xdr:col>
      <xdr:colOff>243000</xdr:colOff>
      <xdr:row>4</xdr:row>
      <xdr:rowOff>152280</xdr:rowOff>
    </xdr:to>
    <xdr:sp macro="" textlink="">
      <xdr:nvSpPr>
        <xdr:cNvPr id="3" name="CustomShape 1">
          <a:extLst>
            <a:ext uri="{FF2B5EF4-FFF2-40B4-BE49-F238E27FC236}">
              <a16:creationId xmlns:a16="http://schemas.microsoft.com/office/drawing/2014/main" id="{00000000-0008-0000-0900-000003000000}"/>
            </a:ext>
          </a:extLst>
        </xdr:cNvPr>
        <xdr:cNvSpPr/>
      </xdr:nvSpPr>
      <xdr:spPr>
        <a:xfrm>
          <a:off x="7593120" y="169200"/>
          <a:ext cx="2398320" cy="547920"/>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9</xdr:col>
      <xdr:colOff>77760</xdr:colOff>
      <xdr:row>1</xdr:row>
      <xdr:rowOff>14040</xdr:rowOff>
    </xdr:from>
    <xdr:to>
      <xdr:col>10</xdr:col>
      <xdr:colOff>454680</xdr:colOff>
      <xdr:row>5</xdr:row>
      <xdr:rowOff>240</xdr:rowOff>
    </xdr:to>
    <xdr:pic>
      <xdr:nvPicPr>
        <xdr:cNvPr id="4" name="Image 3" descr="Une image contenant dessin&#10;&#10;Description générée automatiquement">
          <a:extLst>
            <a:ext uri="{FF2B5EF4-FFF2-40B4-BE49-F238E27FC236}">
              <a16:creationId xmlns:a16="http://schemas.microsoft.com/office/drawing/2014/main" id="{00000000-0008-0000-0900-000004000000}"/>
            </a:ext>
          </a:extLst>
        </xdr:cNvPr>
        <xdr:cNvPicPr/>
      </xdr:nvPicPr>
      <xdr:blipFill>
        <a:blip xmlns:r="http://schemas.openxmlformats.org/officeDocument/2006/relationships" r:embed="rId1"/>
        <a:stretch/>
      </xdr:blipFill>
      <xdr:spPr>
        <a:xfrm>
          <a:off x="7997760" y="198000"/>
          <a:ext cx="1396800" cy="519480"/>
        </a:xfrm>
        <a:prstGeom prst="rect">
          <a:avLst/>
        </a:prstGeom>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2B4AAB9-4362-42C1-8DE1-DF891BDEEAFD}" name="Table1" displayName="Table1" ref="C3:D25" totalsRowShown="0">
  <autoFilter ref="C3:D25" xr:uid="{D2B4AAB9-4362-42C1-8DE1-DF891BDEEAFD}"/>
  <sortState xmlns:xlrd2="http://schemas.microsoft.com/office/spreadsheetml/2017/richdata2" ref="C4:D25">
    <sortCondition ref="C3:C25"/>
  </sortState>
  <tableColumns count="2">
    <tableColumn id="1" xr3:uid="{5F3D9BAE-3C0E-4E4A-9C8D-8D9297FED341}" name="Institutions Hôtes:"/>
    <tableColumn id="2" xr3:uid="{757E5121-34D0-40C7-9BAF-A050BCFEED9C}" name="Commentaire"/>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105"/>
  <sheetViews>
    <sheetView topLeftCell="A54" zoomScale="110" zoomScaleNormal="110" workbookViewId="0">
      <selection activeCell="A103" sqref="A103:XFD103"/>
    </sheetView>
  </sheetViews>
  <sheetFormatPr defaultColWidth="10.85546875" defaultRowHeight="12.6"/>
  <cols>
    <col min="1" max="1" width="21.140625" customWidth="1"/>
    <col min="2" max="2" width="92.85546875" customWidth="1"/>
    <col min="3" max="3" width="20.85546875" customWidth="1"/>
    <col min="4" max="4" width="19" customWidth="1"/>
    <col min="6" max="6" width="19.42578125" customWidth="1"/>
  </cols>
  <sheetData>
    <row r="1" spans="1:4" ht="20.100000000000001">
      <c r="A1" s="1" t="s">
        <v>0</v>
      </c>
      <c r="B1" s="1"/>
    </row>
    <row r="3" spans="1:4" ht="12.95">
      <c r="C3" s="2" t="s">
        <v>1</v>
      </c>
      <c r="D3" t="s">
        <v>2</v>
      </c>
    </row>
    <row r="4" spans="1:4">
      <c r="C4" t="s">
        <v>3</v>
      </c>
      <c r="D4" t="s">
        <v>4</v>
      </c>
    </row>
    <row r="5" spans="1:4">
      <c r="C5" t="s">
        <v>5</v>
      </c>
    </row>
    <row r="6" spans="1:4">
      <c r="C6" t="s">
        <v>6</v>
      </c>
    </row>
    <row r="7" spans="1:4">
      <c r="C7" t="s">
        <v>7</v>
      </c>
      <c r="D7" s="155" t="s">
        <v>8</v>
      </c>
    </row>
    <row r="8" spans="1:4">
      <c r="C8" t="s">
        <v>9</v>
      </c>
    </row>
    <row r="9" spans="1:4">
      <c r="C9" t="s">
        <v>10</v>
      </c>
      <c r="D9" t="s">
        <v>11</v>
      </c>
    </row>
    <row r="10" spans="1:4">
      <c r="C10" t="s">
        <v>12</v>
      </c>
      <c r="D10" s="155" t="s">
        <v>13</v>
      </c>
    </row>
    <row r="11" spans="1:4">
      <c r="C11" t="s">
        <v>14</v>
      </c>
    </row>
    <row r="12" spans="1:4">
      <c r="C12" t="s">
        <v>15</v>
      </c>
    </row>
    <row r="13" spans="1:4">
      <c r="C13" t="s">
        <v>16</v>
      </c>
    </row>
    <row r="14" spans="1:4">
      <c r="C14" t="s">
        <v>17</v>
      </c>
    </row>
    <row r="15" spans="1:4">
      <c r="C15" t="s">
        <v>18</v>
      </c>
    </row>
    <row r="16" spans="1:4">
      <c r="C16" t="s">
        <v>19</v>
      </c>
    </row>
    <row r="17" spans="3:4">
      <c r="C17" t="s">
        <v>20</v>
      </c>
    </row>
    <row r="18" spans="3:4">
      <c r="C18" t="s">
        <v>21</v>
      </c>
    </row>
    <row r="19" spans="3:4">
      <c r="C19" t="s">
        <v>22</v>
      </c>
    </row>
    <row r="20" spans="3:4">
      <c r="C20" t="s">
        <v>23</v>
      </c>
    </row>
    <row r="21" spans="3:4">
      <c r="C21" t="s">
        <v>24</v>
      </c>
    </row>
    <row r="22" spans="3:4">
      <c r="C22" t="s">
        <v>25</v>
      </c>
      <c r="D22" t="s">
        <v>26</v>
      </c>
    </row>
    <row r="23" spans="3:4">
      <c r="C23" t="s">
        <v>27</v>
      </c>
      <c r="D23" t="s">
        <v>28</v>
      </c>
    </row>
    <row r="24" spans="3:4">
      <c r="C24" t="s">
        <v>29</v>
      </c>
    </row>
    <row r="25" spans="3:4">
      <c r="C25" t="s">
        <v>30</v>
      </c>
    </row>
    <row r="28" spans="3:4" ht="12.95">
      <c r="C28" s="2" t="s">
        <v>31</v>
      </c>
    </row>
    <row r="29" spans="3:4">
      <c r="C29" s="3"/>
    </row>
    <row r="30" spans="3:4">
      <c r="C30" s="3"/>
    </row>
    <row r="31" spans="3:4">
      <c r="C31" s="3"/>
    </row>
    <row r="32" spans="3:4">
      <c r="C32" s="4"/>
    </row>
    <row r="33" spans="1:5" ht="14.45">
      <c r="C33" s="3"/>
      <c r="E33" s="5"/>
    </row>
    <row r="34" spans="1:5" ht="14.45">
      <c r="C34" s="4"/>
      <c r="E34" s="5"/>
    </row>
    <row r="35" spans="1:5" ht="14.45">
      <c r="C35" s="6"/>
      <c r="E35" s="5"/>
    </row>
    <row r="36" spans="1:5" ht="14.45">
      <c r="C36" s="3"/>
      <c r="E36" s="5"/>
    </row>
    <row r="37" spans="1:5" ht="14.45">
      <c r="C37" s="4"/>
      <c r="E37" s="5"/>
    </row>
    <row r="38" spans="1:5" ht="14.45">
      <c r="C38" s="3"/>
      <c r="E38" s="5"/>
    </row>
    <row r="39" spans="1:5" ht="14.45">
      <c r="C39" s="3"/>
      <c r="E39" s="5"/>
    </row>
    <row r="40" spans="1:5">
      <c r="C40" s="7"/>
    </row>
    <row r="42" spans="1:5" ht="12.95">
      <c r="B42" s="2"/>
      <c r="C42" s="8" t="s">
        <v>32</v>
      </c>
      <c r="D42" s="8" t="s">
        <v>33</v>
      </c>
    </row>
    <row r="43" spans="1:5" ht="12.95">
      <c r="A43" s="2" t="s">
        <v>34</v>
      </c>
      <c r="B43" t="s">
        <v>35</v>
      </c>
      <c r="C43" s="9" t="s">
        <v>36</v>
      </c>
      <c r="D43" s="9" t="s">
        <v>37</v>
      </c>
    </row>
    <row r="44" spans="1:5">
      <c r="B44" t="s">
        <v>38</v>
      </c>
      <c r="C44" s="9" t="s">
        <v>39</v>
      </c>
      <c r="D44" s="9" t="s">
        <v>37</v>
      </c>
    </row>
    <row r="45" spans="1:5">
      <c r="B45" t="s">
        <v>40</v>
      </c>
      <c r="C45" s="9" t="s">
        <v>41</v>
      </c>
      <c r="D45" s="9" t="s">
        <v>42</v>
      </c>
    </row>
    <row r="46" spans="1:5">
      <c r="B46" t="s">
        <v>43</v>
      </c>
      <c r="C46" s="9" t="s">
        <v>44</v>
      </c>
      <c r="D46" s="9" t="s">
        <v>42</v>
      </c>
    </row>
    <row r="47" spans="1:5">
      <c r="B47" t="s">
        <v>45</v>
      </c>
      <c r="C47" s="9" t="s">
        <v>46</v>
      </c>
      <c r="D47" s="9" t="s">
        <v>42</v>
      </c>
    </row>
    <row r="48" spans="1:5">
      <c r="B48" t="s">
        <v>47</v>
      </c>
      <c r="C48" s="9" t="s">
        <v>48</v>
      </c>
      <c r="D48" s="9" t="s">
        <v>42</v>
      </c>
    </row>
    <row r="49" spans="2:4">
      <c r="B49" t="s">
        <v>49</v>
      </c>
      <c r="C49" s="9" t="s">
        <v>50</v>
      </c>
      <c r="D49" s="9" t="s">
        <v>51</v>
      </c>
    </row>
    <row r="50" spans="2:4">
      <c r="B50" t="s">
        <v>52</v>
      </c>
      <c r="C50" s="9" t="s">
        <v>53</v>
      </c>
      <c r="D50" s="9" t="s">
        <v>51</v>
      </c>
    </row>
    <row r="51" spans="2:4">
      <c r="B51" t="s">
        <v>54</v>
      </c>
      <c r="C51" s="9" t="s">
        <v>55</v>
      </c>
      <c r="D51" s="9" t="s">
        <v>51</v>
      </c>
    </row>
    <row r="52" spans="2:4">
      <c r="B52" t="s">
        <v>56</v>
      </c>
      <c r="C52" s="9" t="s">
        <v>57</v>
      </c>
      <c r="D52" s="9" t="s">
        <v>58</v>
      </c>
    </row>
    <row r="53" spans="2:4">
      <c r="B53" t="s">
        <v>59</v>
      </c>
      <c r="C53" s="9" t="s">
        <v>60</v>
      </c>
      <c r="D53" s="9" t="s">
        <v>37</v>
      </c>
    </row>
    <row r="54" spans="2:4">
      <c r="B54" t="s">
        <v>61</v>
      </c>
      <c r="C54" s="9" t="s">
        <v>62</v>
      </c>
      <c r="D54" s="9" t="s">
        <v>58</v>
      </c>
    </row>
    <row r="55" spans="2:4">
      <c r="B55" t="s">
        <v>63</v>
      </c>
      <c r="C55" s="9" t="s">
        <v>64</v>
      </c>
      <c r="D55" s="9" t="s">
        <v>65</v>
      </c>
    </row>
    <row r="56" spans="2:4">
      <c r="B56" t="s">
        <v>66</v>
      </c>
      <c r="C56" s="9" t="s">
        <v>67</v>
      </c>
      <c r="D56" s="9" t="s">
        <v>68</v>
      </c>
    </row>
    <row r="57" spans="2:4">
      <c r="B57" t="s">
        <v>69</v>
      </c>
      <c r="C57" s="9" t="s">
        <v>70</v>
      </c>
      <c r="D57" s="9" t="s">
        <v>71</v>
      </c>
    </row>
    <row r="58" spans="2:4">
      <c r="B58" t="s">
        <v>72</v>
      </c>
      <c r="C58" s="9" t="s">
        <v>73</v>
      </c>
      <c r="D58" s="9" t="s">
        <v>58</v>
      </c>
    </row>
    <row r="59" spans="2:4">
      <c r="B59" t="s">
        <v>74</v>
      </c>
      <c r="C59" s="9" t="s">
        <v>75</v>
      </c>
      <c r="D59" s="9" t="s">
        <v>37</v>
      </c>
    </row>
    <row r="60" spans="2:4">
      <c r="B60" t="s">
        <v>76</v>
      </c>
      <c r="C60" s="9" t="s">
        <v>77</v>
      </c>
      <c r="D60" s="9" t="s">
        <v>51</v>
      </c>
    </row>
    <row r="61" spans="2:4">
      <c r="B61" t="s">
        <v>78</v>
      </c>
      <c r="C61" s="9" t="s">
        <v>79</v>
      </c>
      <c r="D61" s="9" t="s">
        <v>37</v>
      </c>
    </row>
    <row r="62" spans="2:4">
      <c r="B62" t="s">
        <v>80</v>
      </c>
      <c r="C62" s="9" t="s">
        <v>81</v>
      </c>
      <c r="D62" s="9" t="s">
        <v>82</v>
      </c>
    </row>
    <row r="63" spans="2:4">
      <c r="B63" t="s">
        <v>83</v>
      </c>
      <c r="C63" s="9" t="s">
        <v>84</v>
      </c>
      <c r="D63" s="9" t="s">
        <v>37</v>
      </c>
    </row>
    <row r="64" spans="2:4">
      <c r="B64" t="s">
        <v>85</v>
      </c>
      <c r="C64" s="9" t="s">
        <v>86</v>
      </c>
      <c r="D64" s="9" t="s">
        <v>58</v>
      </c>
    </row>
    <row r="65" spans="1:5">
      <c r="B65" t="s">
        <v>87</v>
      </c>
      <c r="C65" s="9" t="s">
        <v>88</v>
      </c>
      <c r="D65" s="9" t="s">
        <v>58</v>
      </c>
    </row>
    <row r="66" spans="1:5" ht="12.95">
      <c r="A66" s="2" t="s">
        <v>89</v>
      </c>
      <c r="B66" t="s">
        <v>90</v>
      </c>
      <c r="C66" s="9" t="s">
        <v>91</v>
      </c>
      <c r="D66" s="9" t="s">
        <v>82</v>
      </c>
    </row>
    <row r="67" spans="1:5">
      <c r="B67" t="s">
        <v>92</v>
      </c>
      <c r="C67" s="9" t="s">
        <v>93</v>
      </c>
      <c r="D67" s="9" t="s">
        <v>65</v>
      </c>
    </row>
    <row r="68" spans="1:5">
      <c r="B68" t="s">
        <v>94</v>
      </c>
      <c r="C68" s="9" t="s">
        <v>95</v>
      </c>
      <c r="D68" s="9" t="s">
        <v>68</v>
      </c>
    </row>
    <row r="69" spans="1:5">
      <c r="B69" t="s">
        <v>96</v>
      </c>
      <c r="C69" s="9" t="s">
        <v>97</v>
      </c>
      <c r="D69" s="9" t="s">
        <v>71</v>
      </c>
    </row>
    <row r="76" spans="1:5">
      <c r="C76" s="10"/>
      <c r="D76" s="10"/>
      <c r="E76" s="9"/>
    </row>
    <row r="77" spans="1:5">
      <c r="C77" s="10"/>
      <c r="D77" s="10"/>
      <c r="E77" s="9"/>
    </row>
    <row r="81" spans="1:3" hidden="1">
      <c r="A81" t="s">
        <v>98</v>
      </c>
    </row>
    <row r="82" spans="1:3" hidden="1">
      <c r="C82" t="s">
        <v>99</v>
      </c>
    </row>
    <row r="83" spans="1:3" hidden="1">
      <c r="C83" t="s">
        <v>100</v>
      </c>
    </row>
    <row r="84" spans="1:3" hidden="1">
      <c r="C84" t="s">
        <v>101</v>
      </c>
    </row>
    <row r="85" spans="1:3" hidden="1">
      <c r="C85" t="s">
        <v>102</v>
      </c>
    </row>
    <row r="86" spans="1:3" hidden="1">
      <c r="C86" t="s">
        <v>103</v>
      </c>
    </row>
    <row r="87" spans="1:3" hidden="1">
      <c r="C87" t="s">
        <v>104</v>
      </c>
    </row>
    <row r="88" spans="1:3" hidden="1">
      <c r="C88" t="s">
        <v>105</v>
      </c>
    </row>
    <row r="89" spans="1:3" hidden="1">
      <c r="C89" t="s">
        <v>106</v>
      </c>
    </row>
    <row r="90" spans="1:3" hidden="1">
      <c r="C90" t="s">
        <v>107</v>
      </c>
    </row>
    <row r="91" spans="1:3" hidden="1">
      <c r="C91" t="s">
        <v>108</v>
      </c>
    </row>
    <row r="92" spans="1:3" hidden="1">
      <c r="C92" t="s">
        <v>109</v>
      </c>
    </row>
    <row r="93" spans="1:3" hidden="1">
      <c r="C93" t="s">
        <v>110</v>
      </c>
    </row>
    <row r="94" spans="1:3" hidden="1">
      <c r="C94" t="s">
        <v>111</v>
      </c>
    </row>
    <row r="95" spans="1:3" hidden="1">
      <c r="C95" t="s">
        <v>112</v>
      </c>
    </row>
    <row r="96" spans="1:3" hidden="1">
      <c r="C96" t="s">
        <v>113</v>
      </c>
    </row>
    <row r="97" spans="3:4" hidden="1">
      <c r="C97" t="s">
        <v>114</v>
      </c>
    </row>
    <row r="98" spans="3:4" hidden="1">
      <c r="C98" t="s">
        <v>115</v>
      </c>
    </row>
    <row r="99" spans="3:4" hidden="1">
      <c r="C99" t="s">
        <v>116</v>
      </c>
    </row>
    <row r="100" spans="3:4" ht="12.95">
      <c r="C100" s="2" t="s">
        <v>117</v>
      </c>
    </row>
    <row r="101" spans="3:4">
      <c r="C101" s="9" t="s">
        <v>118</v>
      </c>
      <c r="D101" s="9" t="s">
        <v>119</v>
      </c>
    </row>
    <row r="102" spans="3:4">
      <c r="C102" s="10">
        <v>45200</v>
      </c>
      <c r="D102" s="10">
        <v>45930</v>
      </c>
    </row>
    <row r="103" spans="3:4">
      <c r="C103" s="11"/>
      <c r="D103" s="10">
        <v>46295</v>
      </c>
    </row>
    <row r="104" spans="3:4">
      <c r="C104" s="11"/>
      <c r="D104" s="11"/>
    </row>
    <row r="105" spans="3:4">
      <c r="C105" s="11"/>
      <c r="D105" s="11"/>
    </row>
  </sheetData>
  <sheetProtection algorithmName="SHA-512" hashValue="2fK2zAOdOe3mngKET7RCqs8LvHyZldxW78YaqjFvCaKM23ZfG4olHE/IioLKAevmQhJRNLcm+C4xlkAQBljFog==" saltValue="UR6p7XfIAn08vT9YYj+MVw==" spinCount="100000" sheet="1" objects="1" scenarios="1"/>
  <pageMargins left="0.7" right="0.7" top="0.75" bottom="0.75" header="0.51180555555555496" footer="0.51180555555555496"/>
  <pageSetup firstPageNumber="0" orientation="portrait" horizontalDpi="300" verticalDpi="300"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AMJ50"/>
  <sheetViews>
    <sheetView zoomScale="90" zoomScaleNormal="90" workbookViewId="0">
      <selection activeCell="C46" sqref="C46"/>
    </sheetView>
  </sheetViews>
  <sheetFormatPr defaultColWidth="11.42578125" defaultRowHeight="12.95"/>
  <cols>
    <col min="1" max="1" width="12.42578125" style="49" customWidth="1"/>
    <col min="2" max="2" width="15.140625" style="49" customWidth="1"/>
    <col min="3" max="6" width="16.42578125" style="49" customWidth="1"/>
    <col min="7" max="7" width="14.140625" style="50" customWidth="1"/>
    <col min="8" max="8" width="4.42578125" style="51" hidden="1" customWidth="1"/>
    <col min="9" max="9" width="4.42578125" style="51" customWidth="1"/>
    <col min="10" max="10" width="14.42578125" style="51" customWidth="1"/>
    <col min="11" max="11" width="11.42578125" style="51"/>
    <col min="12" max="12" width="11.42578125" style="51" hidden="1" customWidth="1"/>
    <col min="13" max="14" width="11.42578125" style="51" hidden="1"/>
    <col min="15" max="15" width="11.42578125" style="51"/>
    <col min="16" max="16" width="2.42578125" style="51" customWidth="1"/>
    <col min="17" max="17" width="14.42578125" style="51" customWidth="1"/>
    <col min="18" max="18" width="11.42578125" style="51"/>
    <col min="19" max="19" width="11.42578125" style="51" hidden="1" customWidth="1"/>
    <col min="20" max="21" width="11.42578125" style="51" hidden="1"/>
    <col min="22" max="22" width="11.42578125" style="51"/>
    <col min="23" max="23" width="2.42578125" style="51" customWidth="1"/>
    <col min="24" max="24" width="14.42578125" style="51" customWidth="1"/>
    <col min="25" max="25" width="11.42578125" style="51"/>
    <col min="26" max="26" width="11.42578125" style="51" hidden="1" customWidth="1"/>
    <col min="27" max="28" width="11.42578125" style="51" hidden="1"/>
    <col min="29" max="29" width="11.42578125" style="51"/>
    <col min="30" max="30" width="2.42578125" style="51" customWidth="1"/>
    <col min="31" max="31" width="14.42578125" style="51" customWidth="1"/>
    <col min="32" max="32" width="11.42578125" style="51"/>
    <col min="33" max="33" width="11.42578125" style="51" hidden="1" customWidth="1"/>
    <col min="34" max="35" width="11.42578125" style="51" hidden="1"/>
    <col min="36" max="37" width="11.42578125" style="51"/>
    <col min="38" max="38" width="35.42578125" style="51" hidden="1" customWidth="1"/>
    <col min="39" max="1024" width="11.42578125" style="51"/>
  </cols>
  <sheetData>
    <row r="1" spans="1:38" s="51" customFormat="1" ht="14.45">
      <c r="A1" s="202" t="s">
        <v>276</v>
      </c>
      <c r="B1" s="202"/>
      <c r="C1" s="202"/>
      <c r="D1" s="202"/>
      <c r="E1" s="202"/>
      <c r="F1" s="202"/>
    </row>
    <row r="2" spans="1:38" s="51" customFormat="1" ht="12" customHeight="1">
      <c r="A2" s="52"/>
      <c r="B2" s="49"/>
      <c r="C2" s="49"/>
      <c r="D2" s="49"/>
      <c r="E2" s="49"/>
      <c r="F2" s="53"/>
    </row>
    <row r="3" spans="1:38" s="51" customFormat="1" ht="12" customHeight="1">
      <c r="A3" s="54" t="s">
        <v>277</v>
      </c>
      <c r="B3" s="55"/>
      <c r="C3" s="56">
        <f>'Budget sommaire'!C3</f>
        <v>0</v>
      </c>
      <c r="D3" s="56"/>
      <c r="E3" s="56"/>
      <c r="F3" s="66"/>
    </row>
    <row r="4" spans="1:38" s="61" customFormat="1" ht="6" customHeight="1">
      <c r="A4" s="57"/>
      <c r="B4" s="58"/>
      <c r="C4" s="59"/>
      <c r="D4" s="59"/>
      <c r="E4" s="59"/>
      <c r="F4" s="60"/>
    </row>
    <row r="5" spans="1:38" s="61" customFormat="1" ht="12" customHeight="1">
      <c r="A5" s="57" t="s">
        <v>222</v>
      </c>
      <c r="B5" s="58"/>
      <c r="C5" s="62">
        <f>'Budget sommaire'!C5</f>
        <v>0</v>
      </c>
      <c r="D5" s="63"/>
      <c r="E5" s="63"/>
      <c r="F5" s="64"/>
    </row>
    <row r="6" spans="1:38" s="61" customFormat="1" ht="6" customHeight="1">
      <c r="A6" s="57"/>
      <c r="B6" s="58"/>
      <c r="C6" s="59"/>
      <c r="D6" s="59"/>
      <c r="E6" s="59"/>
      <c r="F6" s="60"/>
    </row>
    <row r="7" spans="1:38" s="61" customFormat="1" ht="24.95" customHeight="1">
      <c r="A7" s="57" t="s">
        <v>209</v>
      </c>
      <c r="B7" s="58"/>
      <c r="C7" s="217">
        <f>'Budget sommaire'!C7</f>
        <v>0</v>
      </c>
      <c r="D7" s="217"/>
      <c r="E7" s="217"/>
      <c r="F7" s="217"/>
    </row>
    <row r="8" spans="1:38" s="61" customFormat="1" ht="6" customHeight="1">
      <c r="A8" s="57"/>
      <c r="B8" s="58"/>
      <c r="C8" s="59"/>
      <c r="D8" s="59"/>
      <c r="E8" s="59"/>
      <c r="F8" s="60"/>
    </row>
    <row r="9" spans="1:38" s="51" customFormat="1" ht="12" customHeight="1">
      <c r="A9" s="54" t="s">
        <v>278</v>
      </c>
      <c r="B9" s="55"/>
      <c r="C9" s="65">
        <v>44743</v>
      </c>
      <c r="D9" s="59"/>
      <c r="E9" s="129" t="s">
        <v>223</v>
      </c>
      <c r="F9" s="130">
        <f>'Budget sommaire'!C9</f>
        <v>45200</v>
      </c>
    </row>
    <row r="10" spans="1:38" s="51" customFormat="1" ht="12" customHeight="1">
      <c r="A10" s="54" t="s">
        <v>279</v>
      </c>
      <c r="B10" s="55"/>
      <c r="C10" s="131" t="s">
        <v>208</v>
      </c>
      <c r="D10" s="132" t="e">
        <f>IF(C10=Parametres!#REF!,1,IF(C10=Parametres!#REF!,2,3))</f>
        <v>#REF!</v>
      </c>
      <c r="E10" s="129" t="s">
        <v>224</v>
      </c>
      <c r="F10" s="133">
        <f>'Budget sommaire'!C10</f>
        <v>46295</v>
      </c>
    </row>
    <row r="11" spans="1:38" s="51" customFormat="1" ht="12" customHeight="1">
      <c r="A11" s="67"/>
      <c r="B11" s="68"/>
      <c r="C11" s="69"/>
      <c r="D11" s="59"/>
      <c r="E11" s="69"/>
      <c r="F11" s="70"/>
    </row>
    <row r="12" spans="1:38">
      <c r="A12" s="71"/>
      <c r="B12" s="72"/>
      <c r="C12" s="72"/>
      <c r="D12" s="72"/>
      <c r="E12" s="72"/>
      <c r="F12" s="72"/>
      <c r="J12" s="218" t="s">
        <v>280</v>
      </c>
      <c r="K12" s="218"/>
      <c r="L12" s="218"/>
      <c r="M12" s="218"/>
      <c r="N12" s="218"/>
      <c r="O12" s="218"/>
      <c r="P12" s="218"/>
      <c r="Q12" s="218"/>
      <c r="R12" s="218"/>
      <c r="S12" s="218"/>
      <c r="T12" s="218"/>
      <c r="U12" s="218"/>
      <c r="V12" s="218"/>
      <c r="W12" s="218"/>
      <c r="X12" s="218"/>
      <c r="Y12" s="218"/>
      <c r="Z12" s="218"/>
      <c r="AA12" s="218"/>
      <c r="AB12" s="218"/>
      <c r="AC12" s="218"/>
      <c r="AE12" s="219" t="s">
        <v>281</v>
      </c>
      <c r="AF12" s="219"/>
      <c r="AG12" s="219"/>
      <c r="AH12" s="219"/>
      <c r="AI12" s="219"/>
      <c r="AJ12" s="219"/>
      <c r="AL12" s="74" t="s">
        <v>282</v>
      </c>
    </row>
    <row r="13" spans="1:38" ht="26.25" customHeight="1">
      <c r="G13" s="73"/>
      <c r="J13" s="204" t="s">
        <v>283</v>
      </c>
      <c r="K13" s="204"/>
      <c r="L13" s="204"/>
      <c r="M13" s="204"/>
      <c r="N13" s="204"/>
      <c r="O13" s="204"/>
      <c r="Q13" s="204" t="s">
        <v>284</v>
      </c>
      <c r="R13" s="204"/>
      <c r="S13" s="204"/>
      <c r="T13" s="204"/>
      <c r="U13" s="204"/>
      <c r="V13" s="204"/>
      <c r="X13" s="204" t="s">
        <v>228</v>
      </c>
      <c r="Y13" s="204"/>
      <c r="Z13" s="204"/>
      <c r="AA13" s="204"/>
      <c r="AB13" s="204"/>
      <c r="AC13" s="204"/>
      <c r="AL13" s="216" t="s">
        <v>285</v>
      </c>
    </row>
    <row r="14" spans="1:38" s="75" customFormat="1" ht="31.5" customHeight="1">
      <c r="A14" s="205" t="s">
        <v>226</v>
      </c>
      <c r="B14" s="205"/>
      <c r="C14" s="205"/>
      <c r="D14" s="205"/>
      <c r="E14" s="205"/>
      <c r="F14" s="205"/>
      <c r="G14" s="205"/>
      <c r="J14" s="134" t="str">
        <f>'Budget sommaire'!I14</f>
        <v>Génome Québec</v>
      </c>
      <c r="K14" s="134">
        <f>'Budget sommaire'!J14</f>
        <v>0</v>
      </c>
      <c r="L14" s="134">
        <f>'Budget sommaire'!K14</f>
        <v>0</v>
      </c>
      <c r="M14" s="134">
        <f>'Budget sommaire'!L14</f>
        <v>0</v>
      </c>
      <c r="N14" s="134">
        <f>'Budget sommaire'!M14</f>
        <v>0</v>
      </c>
      <c r="O14" s="76" t="s">
        <v>228</v>
      </c>
      <c r="Q14" s="76" t="str">
        <f>J14</f>
        <v>Génome Québec</v>
      </c>
      <c r="R14" s="134">
        <f>K14</f>
        <v>0</v>
      </c>
      <c r="S14" s="134">
        <f>L14</f>
        <v>0</v>
      </c>
      <c r="T14" s="134">
        <f>M14</f>
        <v>0</v>
      </c>
      <c r="U14" s="134">
        <f>N14</f>
        <v>0</v>
      </c>
      <c r="V14" s="76" t="s">
        <v>228</v>
      </c>
      <c r="X14" s="76" t="str">
        <f>J14</f>
        <v>Génome Québec</v>
      </c>
      <c r="Y14" s="134">
        <f>K14</f>
        <v>0</v>
      </c>
      <c r="Z14" s="134">
        <f>L14</f>
        <v>0</v>
      </c>
      <c r="AA14" s="134">
        <f>M14</f>
        <v>0</v>
      </c>
      <c r="AB14" s="134">
        <f>N14</f>
        <v>0</v>
      </c>
      <c r="AC14" s="76" t="s">
        <v>228</v>
      </c>
      <c r="AE14" s="76" t="str">
        <f>J14</f>
        <v>Génome Québec</v>
      </c>
      <c r="AF14" s="134">
        <f>K14</f>
        <v>0</v>
      </c>
      <c r="AG14" s="134">
        <f>L14</f>
        <v>0</v>
      </c>
      <c r="AH14" s="134">
        <f>M14</f>
        <v>0</v>
      </c>
      <c r="AI14" s="134">
        <f>N14</f>
        <v>0</v>
      </c>
      <c r="AJ14" s="76" t="s">
        <v>228</v>
      </c>
      <c r="AL14" s="216"/>
    </row>
    <row r="15" spans="1:38">
      <c r="A15" s="77" t="s">
        <v>286</v>
      </c>
      <c r="G15" s="78">
        <f>AC15</f>
        <v>0</v>
      </c>
      <c r="H15" s="79"/>
      <c r="I15" s="79"/>
      <c r="J15" s="79"/>
      <c r="K15" s="79"/>
      <c r="L15" s="79"/>
      <c r="M15" s="79"/>
      <c r="N15" s="79"/>
      <c r="O15" s="79"/>
      <c r="P15" s="79"/>
      <c r="Q15" s="79"/>
      <c r="R15" s="79"/>
      <c r="S15" s="79"/>
      <c r="T15" s="79"/>
      <c r="U15" s="79"/>
      <c r="V15" s="79"/>
      <c r="W15" s="79"/>
      <c r="X15" s="135"/>
      <c r="Y15" s="135"/>
      <c r="Z15" s="135"/>
      <c r="AA15" s="135"/>
      <c r="AB15" s="135"/>
      <c r="AC15" s="82">
        <f>AC48</f>
        <v>0</v>
      </c>
      <c r="AE15" s="82" t="e">
        <f t="shared" ref="AE15:AJ15" si="0">AE48</f>
        <v>#REF!</v>
      </c>
      <c r="AF15" s="82" t="e">
        <f t="shared" si="0"/>
        <v>#REF!</v>
      </c>
      <c r="AG15" s="82" t="e">
        <f t="shared" si="0"/>
        <v>#REF!</v>
      </c>
      <c r="AH15" s="82" t="e">
        <f t="shared" si="0"/>
        <v>#REF!</v>
      </c>
      <c r="AI15" s="82" t="e">
        <f t="shared" si="0"/>
        <v>#REF!</v>
      </c>
      <c r="AJ15" s="82" t="e">
        <f t="shared" si="0"/>
        <v>#REF!</v>
      </c>
    </row>
    <row r="16" spans="1:38">
      <c r="A16" s="77"/>
      <c r="B16" s="49" t="s">
        <v>287</v>
      </c>
      <c r="G16" s="135"/>
      <c r="H16" s="79"/>
      <c r="I16" s="79"/>
      <c r="J16" s="79"/>
      <c r="K16" s="79"/>
      <c r="L16" s="79"/>
      <c r="M16" s="79"/>
      <c r="N16" s="79"/>
      <c r="O16" s="79"/>
      <c r="P16" s="79"/>
      <c r="Q16" s="82">
        <f>J17</f>
        <v>0</v>
      </c>
      <c r="R16" s="82">
        <f>K17</f>
        <v>0</v>
      </c>
      <c r="S16" s="82">
        <f>L17</f>
        <v>0</v>
      </c>
      <c r="T16" s="82">
        <f>M17</f>
        <v>0</v>
      </c>
      <c r="U16" s="82">
        <f>N17</f>
        <v>0</v>
      </c>
      <c r="V16" s="135"/>
      <c r="W16" s="79"/>
      <c r="X16" s="135"/>
      <c r="Y16" s="135"/>
      <c r="Z16" s="135"/>
      <c r="AA16" s="135"/>
      <c r="AB16" s="135"/>
      <c r="AC16" s="135"/>
      <c r="AE16" s="79"/>
      <c r="AF16" s="79"/>
      <c r="AG16" s="79"/>
      <c r="AH16" s="79"/>
      <c r="AI16" s="79"/>
      <c r="AJ16" s="79"/>
    </row>
    <row r="17" spans="1:36">
      <c r="A17" s="77"/>
      <c r="B17" s="49" t="s">
        <v>288</v>
      </c>
      <c r="G17" s="135"/>
      <c r="H17" s="79"/>
      <c r="I17" s="79"/>
      <c r="J17" s="87"/>
      <c r="K17" s="87"/>
      <c r="L17" s="87"/>
      <c r="M17" s="87"/>
      <c r="N17" s="87"/>
      <c r="O17" s="80">
        <f>SUM(J17:N17)</f>
        <v>0</v>
      </c>
      <c r="P17" s="79"/>
      <c r="Q17" s="87"/>
      <c r="R17" s="87"/>
      <c r="S17" s="87"/>
      <c r="T17" s="87"/>
      <c r="U17" s="87"/>
      <c r="V17" s="82">
        <f>SUM(Q17:U17)</f>
        <v>0</v>
      </c>
      <c r="W17" s="79"/>
      <c r="X17" s="82">
        <f>J17+Q17</f>
        <v>0</v>
      </c>
      <c r="Y17" s="82">
        <f>K17+R17</f>
        <v>0</v>
      </c>
      <c r="Z17" s="82">
        <f>L17+S17</f>
        <v>0</v>
      </c>
      <c r="AA17" s="82">
        <f>M17+T17</f>
        <v>0</v>
      </c>
      <c r="AB17" s="82">
        <f>N17+U17</f>
        <v>0</v>
      </c>
      <c r="AC17" s="82">
        <f>SUM(X17:AB17)</f>
        <v>0</v>
      </c>
      <c r="AE17" s="79"/>
      <c r="AF17" s="79"/>
      <c r="AG17" s="79"/>
      <c r="AH17" s="79"/>
      <c r="AI17" s="79"/>
      <c r="AJ17" s="79"/>
    </row>
    <row r="18" spans="1:36" ht="15" customHeight="1"/>
    <row r="19" spans="1:36" s="75" customFormat="1" ht="15.75" customHeight="1">
      <c r="A19" s="205" t="s">
        <v>230</v>
      </c>
      <c r="B19" s="205"/>
      <c r="C19" s="205"/>
      <c r="D19" s="205"/>
      <c r="E19" s="205"/>
      <c r="F19" s="205"/>
      <c r="G19" s="205"/>
    </row>
    <row r="20" spans="1:36" s="75" customFormat="1" ht="15.75" customHeight="1">
      <c r="A20" s="196" t="s">
        <v>231</v>
      </c>
      <c r="B20" s="196"/>
      <c r="C20" s="196"/>
      <c r="D20" s="196"/>
      <c r="E20" s="196"/>
      <c r="F20" s="196"/>
      <c r="G20" s="196"/>
    </row>
    <row r="21" spans="1:36">
      <c r="A21" s="197" t="s">
        <v>289</v>
      </c>
      <c r="B21" s="197"/>
      <c r="C21" s="197"/>
      <c r="D21" s="197"/>
      <c r="E21" s="197"/>
      <c r="F21" s="197"/>
      <c r="G21" s="78">
        <f>AC21</f>
        <v>0</v>
      </c>
      <c r="H21" s="79"/>
      <c r="I21" s="79"/>
      <c r="J21" s="78">
        <f>'Annexe A- Salaire '!G27</f>
        <v>0</v>
      </c>
      <c r="K21" s="78">
        <f>'Annexe A- Salaire '!H27</f>
        <v>0</v>
      </c>
      <c r="L21" s="78">
        <f>'Annexe A- Salaire '!I27</f>
        <v>0</v>
      </c>
      <c r="M21" s="78">
        <f>'Annexe A- Salaire '!J27</f>
        <v>0</v>
      </c>
      <c r="N21" s="78">
        <f>'Annexe A- Salaire '!K27</f>
        <v>0</v>
      </c>
      <c r="O21" s="78">
        <f>SUM(J21:N21)</f>
        <v>0</v>
      </c>
      <c r="P21" s="79"/>
      <c r="Q21" s="78">
        <f>'Annexe A- Salaire '!N27</f>
        <v>0</v>
      </c>
      <c r="R21" s="78">
        <f>'Annexe A- Salaire '!O27</f>
        <v>0</v>
      </c>
      <c r="S21" s="78">
        <f>'Annexe A- Salaire '!P27</f>
        <v>0</v>
      </c>
      <c r="T21" s="78">
        <f>'Annexe A- Salaire '!Q27</f>
        <v>0</v>
      </c>
      <c r="U21" s="78">
        <f>'Annexe A- Salaire '!R27</f>
        <v>0</v>
      </c>
      <c r="V21" s="78">
        <f>SUM(Q21:U21)</f>
        <v>0</v>
      </c>
      <c r="W21" s="79"/>
      <c r="X21" s="78">
        <f t="shared" ref="X21:AB22" si="1">J21+Q21</f>
        <v>0</v>
      </c>
      <c r="Y21" s="78">
        <f t="shared" si="1"/>
        <v>0</v>
      </c>
      <c r="Z21" s="78">
        <f t="shared" si="1"/>
        <v>0</v>
      </c>
      <c r="AA21" s="78">
        <f t="shared" si="1"/>
        <v>0</v>
      </c>
      <c r="AB21" s="78">
        <f t="shared" si="1"/>
        <v>0</v>
      </c>
      <c r="AC21" s="78">
        <f>SUM(X21:AB21)</f>
        <v>0</v>
      </c>
      <c r="AE21" s="78">
        <f>'Budget sommaire'!I19</f>
        <v>0</v>
      </c>
      <c r="AF21" s="78">
        <f>'Budget sommaire'!J19</f>
        <v>0</v>
      </c>
      <c r="AG21" s="78">
        <f>'Budget sommaire'!K19</f>
        <v>0</v>
      </c>
      <c r="AH21" s="78">
        <f>'Budget sommaire'!L19</f>
        <v>0</v>
      </c>
      <c r="AI21" s="78">
        <f>'Budget sommaire'!M19</f>
        <v>0</v>
      </c>
      <c r="AJ21" s="78">
        <f>SUM(AE21:AI21)</f>
        <v>0</v>
      </c>
    </row>
    <row r="22" spans="1:36">
      <c r="A22" s="197" t="s">
        <v>290</v>
      </c>
      <c r="B22" s="197"/>
      <c r="C22" s="197"/>
      <c r="D22" s="197"/>
      <c r="E22" s="197"/>
      <c r="F22" s="197"/>
      <c r="G22" s="81">
        <f>AC22</f>
        <v>0</v>
      </c>
      <c r="H22" s="79"/>
      <c r="I22" s="79"/>
      <c r="J22" s="81">
        <f>'Annexe B- Bourse '!H27</f>
        <v>0</v>
      </c>
      <c r="K22" s="81">
        <f>'Annexe B- Bourse '!I27</f>
        <v>0</v>
      </c>
      <c r="L22" s="81">
        <f>'Annexe B- Bourse '!J27</f>
        <v>0</v>
      </c>
      <c r="M22" s="81">
        <f>'Annexe B- Bourse '!K27</f>
        <v>0</v>
      </c>
      <c r="N22" s="81">
        <f>'Annexe B- Bourse '!L27</f>
        <v>0</v>
      </c>
      <c r="O22" s="81">
        <f>SUM(J22:N22)</f>
        <v>0</v>
      </c>
      <c r="P22" s="79"/>
      <c r="Q22" s="81">
        <f>'Annexe B- Bourse '!O27</f>
        <v>0</v>
      </c>
      <c r="R22" s="81">
        <f>'Annexe B- Bourse '!P27</f>
        <v>0</v>
      </c>
      <c r="S22" s="81">
        <f>'Annexe B- Bourse '!Q27</f>
        <v>0</v>
      </c>
      <c r="T22" s="81">
        <f>'Annexe B- Bourse '!R27</f>
        <v>0</v>
      </c>
      <c r="U22" s="81">
        <f>'Annexe B- Bourse '!S27</f>
        <v>0</v>
      </c>
      <c r="V22" s="81">
        <f>SUM(Q22:U22)</f>
        <v>0</v>
      </c>
      <c r="W22" s="79"/>
      <c r="X22" s="81">
        <f t="shared" si="1"/>
        <v>0</v>
      </c>
      <c r="Y22" s="81">
        <f t="shared" si="1"/>
        <v>0</v>
      </c>
      <c r="Z22" s="81">
        <f t="shared" si="1"/>
        <v>0</v>
      </c>
      <c r="AA22" s="81">
        <f t="shared" si="1"/>
        <v>0</v>
      </c>
      <c r="AB22" s="81">
        <f t="shared" si="1"/>
        <v>0</v>
      </c>
      <c r="AC22" s="81">
        <f>SUM(X22:AB22)</f>
        <v>0</v>
      </c>
      <c r="AE22" s="81" t="e">
        <f>'Budget sommaire'!#REF!</f>
        <v>#REF!</v>
      </c>
      <c r="AF22" s="81" t="e">
        <f>'Budget sommaire'!#REF!</f>
        <v>#REF!</v>
      </c>
      <c r="AG22" s="81" t="e">
        <f>'Budget sommaire'!#REF!</f>
        <v>#REF!</v>
      </c>
      <c r="AH22" s="81" t="e">
        <f>'Budget sommaire'!#REF!</f>
        <v>#REF!</v>
      </c>
      <c r="AI22" s="81" t="e">
        <f>'Budget sommaire'!#REF!</f>
        <v>#REF!</v>
      </c>
      <c r="AJ22" s="81" t="e">
        <f>SUM(AE22:AI22)</f>
        <v>#REF!</v>
      </c>
    </row>
    <row r="23" spans="1:36" ht="12.75" customHeight="1">
      <c r="A23" s="195" t="s">
        <v>233</v>
      </c>
      <c r="B23" s="195"/>
      <c r="C23" s="195"/>
      <c r="D23" s="195"/>
      <c r="E23" s="195"/>
      <c r="F23" s="195"/>
      <c r="G23" s="82">
        <f>SUM(G21:G22)</f>
        <v>0</v>
      </c>
      <c r="H23" s="136"/>
      <c r="I23" s="136"/>
      <c r="J23" s="82">
        <f t="shared" ref="J23:O23" si="2">SUM(J21:J22)</f>
        <v>0</v>
      </c>
      <c r="K23" s="82">
        <f t="shared" si="2"/>
        <v>0</v>
      </c>
      <c r="L23" s="82">
        <f t="shared" si="2"/>
        <v>0</v>
      </c>
      <c r="M23" s="82">
        <f t="shared" si="2"/>
        <v>0</v>
      </c>
      <c r="N23" s="82">
        <f t="shared" si="2"/>
        <v>0</v>
      </c>
      <c r="O23" s="82">
        <f t="shared" si="2"/>
        <v>0</v>
      </c>
      <c r="P23" s="79"/>
      <c r="Q23" s="82">
        <f t="shared" ref="Q23:V23" si="3">SUM(Q21:Q22)</f>
        <v>0</v>
      </c>
      <c r="R23" s="82">
        <f t="shared" si="3"/>
        <v>0</v>
      </c>
      <c r="S23" s="82">
        <f t="shared" si="3"/>
        <v>0</v>
      </c>
      <c r="T23" s="82">
        <f t="shared" si="3"/>
        <v>0</v>
      </c>
      <c r="U23" s="82">
        <f t="shared" si="3"/>
        <v>0</v>
      </c>
      <c r="V23" s="82">
        <f t="shared" si="3"/>
        <v>0</v>
      </c>
      <c r="W23" s="79"/>
      <c r="X23" s="82">
        <f t="shared" ref="X23:AC23" si="4">SUM(X21:X22)</f>
        <v>0</v>
      </c>
      <c r="Y23" s="82">
        <f t="shared" si="4"/>
        <v>0</v>
      </c>
      <c r="Z23" s="82">
        <f t="shared" si="4"/>
        <v>0</v>
      </c>
      <c r="AA23" s="82">
        <f t="shared" si="4"/>
        <v>0</v>
      </c>
      <c r="AB23" s="82">
        <f t="shared" si="4"/>
        <v>0</v>
      </c>
      <c r="AC23" s="82">
        <f t="shared" si="4"/>
        <v>0</v>
      </c>
      <c r="AE23" s="82" t="e">
        <f t="shared" ref="AE23:AJ23" si="5">SUM(AE21:AE22)</f>
        <v>#REF!</v>
      </c>
      <c r="AF23" s="82" t="e">
        <f t="shared" si="5"/>
        <v>#REF!</v>
      </c>
      <c r="AG23" s="82" t="e">
        <f t="shared" si="5"/>
        <v>#REF!</v>
      </c>
      <c r="AH23" s="82" t="e">
        <f t="shared" si="5"/>
        <v>#REF!</v>
      </c>
      <c r="AI23" s="82" t="e">
        <f t="shared" si="5"/>
        <v>#REF!</v>
      </c>
      <c r="AJ23" s="82" t="e">
        <f t="shared" si="5"/>
        <v>#REF!</v>
      </c>
    </row>
    <row r="24" spans="1:36" ht="6" customHeight="1">
      <c r="A24" s="201"/>
      <c r="B24" s="201"/>
      <c r="C24" s="201"/>
      <c r="D24" s="201"/>
      <c r="E24" s="201"/>
      <c r="F24" s="201"/>
      <c r="G24" s="201"/>
      <c r="H24" s="137"/>
      <c r="I24" s="137"/>
    </row>
    <row r="25" spans="1:36" s="75" customFormat="1" ht="15.75" customHeight="1">
      <c r="A25" s="196" t="s">
        <v>234</v>
      </c>
      <c r="B25" s="196"/>
      <c r="C25" s="196"/>
      <c r="D25" s="196"/>
      <c r="E25" s="196"/>
      <c r="F25" s="196"/>
      <c r="G25" s="196"/>
      <c r="H25" s="138"/>
      <c r="I25" s="138"/>
    </row>
    <row r="26" spans="1:36" ht="15" customHeight="1">
      <c r="A26" s="200" t="s">
        <v>291</v>
      </c>
      <c r="B26" s="200"/>
      <c r="C26" s="200"/>
      <c r="D26" s="200"/>
      <c r="E26" s="200"/>
      <c r="F26" s="200"/>
      <c r="G26" s="78">
        <f>AC26</f>
        <v>0</v>
      </c>
      <c r="H26" s="139" t="e">
        <f>VLOOKUP(A26,Parametres!#REF!,3,0)</f>
        <v>#REF!</v>
      </c>
      <c r="I26" s="139"/>
      <c r="J26" s="83"/>
      <c r="K26" s="83"/>
      <c r="L26" s="83"/>
      <c r="M26" s="83"/>
      <c r="N26" s="83"/>
      <c r="O26" s="78">
        <f>SUM(J26:N26)</f>
        <v>0</v>
      </c>
      <c r="P26" s="79"/>
      <c r="Q26" s="83"/>
      <c r="R26" s="83"/>
      <c r="S26" s="83"/>
      <c r="T26" s="83"/>
      <c r="U26" s="83"/>
      <c r="V26" s="78">
        <f>SUM(Q26:U26)</f>
        <v>0</v>
      </c>
      <c r="W26" s="79"/>
      <c r="X26" s="78">
        <f t="shared" ref="X26:AB27" si="6">J26+Q26</f>
        <v>0</v>
      </c>
      <c r="Y26" s="78">
        <f t="shared" si="6"/>
        <v>0</v>
      </c>
      <c r="Z26" s="78">
        <f t="shared" si="6"/>
        <v>0</v>
      </c>
      <c r="AA26" s="78">
        <f t="shared" si="6"/>
        <v>0</v>
      </c>
      <c r="AB26" s="78">
        <f t="shared" si="6"/>
        <v>0</v>
      </c>
      <c r="AC26" s="78">
        <f>SUM(X26:AB26)</f>
        <v>0</v>
      </c>
      <c r="AE26" s="78">
        <f>'Budget sommaire'!I23</f>
        <v>0</v>
      </c>
      <c r="AF26" s="78">
        <f>'Budget sommaire'!J23</f>
        <v>0</v>
      </c>
      <c r="AG26" s="78">
        <f>'Budget sommaire'!K23</f>
        <v>0</v>
      </c>
      <c r="AH26" s="78">
        <f>'Budget sommaire'!L23</f>
        <v>0</v>
      </c>
      <c r="AI26" s="78">
        <f>'Budget sommaire'!M23</f>
        <v>0</v>
      </c>
      <c r="AJ26" s="78">
        <f>SUM(AE26:AI26)</f>
        <v>0</v>
      </c>
    </row>
    <row r="27" spans="1:36" ht="15.75" customHeight="1">
      <c r="A27" s="200" t="s">
        <v>292</v>
      </c>
      <c r="B27" s="200"/>
      <c r="C27" s="200"/>
      <c r="D27" s="200"/>
      <c r="E27" s="200"/>
      <c r="F27" s="200"/>
      <c r="G27" s="81">
        <f>AC27</f>
        <v>0</v>
      </c>
      <c r="H27" s="139" t="e">
        <f>VLOOKUP(A27,Parametres!#REF!,3,0)</f>
        <v>#REF!</v>
      </c>
      <c r="I27" s="139"/>
      <c r="J27" s="84"/>
      <c r="K27" s="84"/>
      <c r="L27" s="84"/>
      <c r="M27" s="84"/>
      <c r="N27" s="84"/>
      <c r="O27" s="81">
        <f>SUM(J27:N27)</f>
        <v>0</v>
      </c>
      <c r="P27" s="79"/>
      <c r="Q27" s="84"/>
      <c r="R27" s="84"/>
      <c r="S27" s="84"/>
      <c r="T27" s="84"/>
      <c r="U27" s="84"/>
      <c r="V27" s="81">
        <f>SUM(Q27:U27)</f>
        <v>0</v>
      </c>
      <c r="W27" s="79"/>
      <c r="X27" s="81">
        <f t="shared" si="6"/>
        <v>0</v>
      </c>
      <c r="Y27" s="81">
        <f t="shared" si="6"/>
        <v>0</v>
      </c>
      <c r="Z27" s="81">
        <f t="shared" si="6"/>
        <v>0</v>
      </c>
      <c r="AA27" s="81">
        <f t="shared" si="6"/>
        <v>0</v>
      </c>
      <c r="AB27" s="81">
        <f t="shared" si="6"/>
        <v>0</v>
      </c>
      <c r="AC27" s="81">
        <f>SUM(X27:AB27)</f>
        <v>0</v>
      </c>
      <c r="AE27" s="81" t="e">
        <f>'Budget sommaire'!#REF!</f>
        <v>#REF!</v>
      </c>
      <c r="AF27" s="81" t="e">
        <f>'Budget sommaire'!#REF!</f>
        <v>#REF!</v>
      </c>
      <c r="AG27" s="81" t="e">
        <f>'Budget sommaire'!#REF!</f>
        <v>#REF!</v>
      </c>
      <c r="AH27" s="81" t="e">
        <f>'Budget sommaire'!#REF!</f>
        <v>#REF!</v>
      </c>
      <c r="AI27" s="81" t="e">
        <f>'Budget sommaire'!#REF!</f>
        <v>#REF!</v>
      </c>
      <c r="AJ27" s="81" t="e">
        <f>SUM(AE27:AI27)</f>
        <v>#REF!</v>
      </c>
    </row>
    <row r="28" spans="1:36" ht="12.75" customHeight="1">
      <c r="A28" s="195" t="s">
        <v>233</v>
      </c>
      <c r="B28" s="195"/>
      <c r="C28" s="195"/>
      <c r="D28" s="195"/>
      <c r="E28" s="195"/>
      <c r="F28" s="195"/>
      <c r="G28" s="82">
        <f>SUM(G26:G27)</f>
        <v>0</v>
      </c>
      <c r="H28" s="79"/>
      <c r="I28" s="79"/>
      <c r="J28" s="82">
        <f t="shared" ref="J28:O28" si="7">SUM(J26:J27)</f>
        <v>0</v>
      </c>
      <c r="K28" s="82">
        <f t="shared" si="7"/>
        <v>0</v>
      </c>
      <c r="L28" s="82">
        <f t="shared" si="7"/>
        <v>0</v>
      </c>
      <c r="M28" s="82">
        <f t="shared" si="7"/>
        <v>0</v>
      </c>
      <c r="N28" s="82">
        <f t="shared" si="7"/>
        <v>0</v>
      </c>
      <c r="O28" s="82">
        <f t="shared" si="7"/>
        <v>0</v>
      </c>
      <c r="P28" s="79"/>
      <c r="Q28" s="82">
        <f t="shared" ref="Q28:V28" si="8">SUM(Q26:Q27)</f>
        <v>0</v>
      </c>
      <c r="R28" s="82">
        <f t="shared" si="8"/>
        <v>0</v>
      </c>
      <c r="S28" s="82">
        <f t="shared" si="8"/>
        <v>0</v>
      </c>
      <c r="T28" s="82">
        <f t="shared" si="8"/>
        <v>0</v>
      </c>
      <c r="U28" s="82">
        <f t="shared" si="8"/>
        <v>0</v>
      </c>
      <c r="V28" s="82">
        <f t="shared" si="8"/>
        <v>0</v>
      </c>
      <c r="W28" s="79"/>
      <c r="X28" s="82">
        <f t="shared" ref="X28:AC28" si="9">SUM(X26:X27)</f>
        <v>0</v>
      </c>
      <c r="Y28" s="82">
        <f t="shared" si="9"/>
        <v>0</v>
      </c>
      <c r="Z28" s="82">
        <f t="shared" si="9"/>
        <v>0</v>
      </c>
      <c r="AA28" s="82">
        <f t="shared" si="9"/>
        <v>0</v>
      </c>
      <c r="AB28" s="82">
        <f t="shared" si="9"/>
        <v>0</v>
      </c>
      <c r="AC28" s="82">
        <f t="shared" si="9"/>
        <v>0</v>
      </c>
      <c r="AE28" s="82" t="e">
        <f t="shared" ref="AE28:AJ28" si="10">SUM(AE26:AE27)</f>
        <v>#REF!</v>
      </c>
      <c r="AF28" s="82" t="e">
        <f t="shared" si="10"/>
        <v>#REF!</v>
      </c>
      <c r="AG28" s="82" t="e">
        <f t="shared" si="10"/>
        <v>#REF!</v>
      </c>
      <c r="AH28" s="82" t="e">
        <f t="shared" si="10"/>
        <v>#REF!</v>
      </c>
      <c r="AI28" s="82" t="e">
        <f t="shared" si="10"/>
        <v>#REF!</v>
      </c>
      <c r="AJ28" s="82" t="e">
        <f t="shared" si="10"/>
        <v>#REF!</v>
      </c>
    </row>
    <row r="29" spans="1:36" ht="6" customHeight="1">
      <c r="A29" s="201"/>
      <c r="B29" s="201"/>
      <c r="C29" s="201"/>
      <c r="D29" s="201"/>
      <c r="E29" s="201"/>
      <c r="F29" s="201"/>
      <c r="G29" s="201"/>
    </row>
    <row r="30" spans="1:36" s="75" customFormat="1" ht="15.75" customHeight="1">
      <c r="A30" s="196" t="s">
        <v>236</v>
      </c>
      <c r="B30" s="196"/>
      <c r="C30" s="196"/>
      <c r="D30" s="196"/>
      <c r="E30" s="196"/>
      <c r="F30" s="196"/>
      <c r="G30" s="196"/>
    </row>
    <row r="31" spans="1:36" ht="15.75" customHeight="1">
      <c r="A31" s="200" t="s">
        <v>293</v>
      </c>
      <c r="B31" s="200"/>
      <c r="C31" s="200"/>
      <c r="D31" s="200"/>
      <c r="E31" s="200"/>
      <c r="F31" s="200"/>
      <c r="G31" s="85">
        <f>AC31</f>
        <v>0</v>
      </c>
      <c r="H31" s="139" t="e">
        <f>VLOOKUP(A31,Parametres!#REF!,3,0)</f>
        <v>#REF!</v>
      </c>
      <c r="I31" s="139"/>
      <c r="J31" s="85">
        <f>'Annexe C- Service'!G27</f>
        <v>0</v>
      </c>
      <c r="K31" s="85">
        <f>'Annexe C- Service'!H27</f>
        <v>0</v>
      </c>
      <c r="L31" s="85">
        <f>'Annexe C- Service'!I27</f>
        <v>0</v>
      </c>
      <c r="M31" s="85">
        <f>'Annexe C- Service'!J27</f>
        <v>0</v>
      </c>
      <c r="N31" s="85">
        <f>'Annexe C- Service'!K27</f>
        <v>0</v>
      </c>
      <c r="O31" s="85">
        <f>SUM(J31:N31)</f>
        <v>0</v>
      </c>
      <c r="P31" s="79"/>
      <c r="Q31" s="85">
        <f>'Annexe C- Service'!N27</f>
        <v>0</v>
      </c>
      <c r="R31" s="85">
        <f>'Annexe C- Service'!O27</f>
        <v>0</v>
      </c>
      <c r="S31" s="85">
        <f>'Annexe C- Service'!P27</f>
        <v>0</v>
      </c>
      <c r="T31" s="85">
        <f>'Annexe C- Service'!Q27</f>
        <v>0</v>
      </c>
      <c r="U31" s="85">
        <f>'Annexe C- Service'!R27</f>
        <v>0</v>
      </c>
      <c r="V31" s="85">
        <f>SUM(Q31:U31)</f>
        <v>0</v>
      </c>
      <c r="W31" s="79"/>
      <c r="X31" s="85">
        <f>J31+Q31</f>
        <v>0</v>
      </c>
      <c r="Y31" s="85">
        <f>K31+R31</f>
        <v>0</v>
      </c>
      <c r="Z31" s="85">
        <f>L31+S31</f>
        <v>0</v>
      </c>
      <c r="AA31" s="85">
        <f>M31+T31</f>
        <v>0</v>
      </c>
      <c r="AB31" s="85">
        <f>N31+U31</f>
        <v>0</v>
      </c>
      <c r="AC31" s="85">
        <f>SUM(X31:AB31)</f>
        <v>0</v>
      </c>
      <c r="AE31" s="85">
        <f>'Budget sommaire'!I27</f>
        <v>0</v>
      </c>
      <c r="AF31" s="85">
        <f>'Budget sommaire'!J27</f>
        <v>0</v>
      </c>
      <c r="AG31" s="85">
        <f>'Budget sommaire'!K27</f>
        <v>0</v>
      </c>
      <c r="AH31" s="85">
        <f>'Budget sommaire'!L27</f>
        <v>0</v>
      </c>
      <c r="AI31" s="85">
        <f>'Budget sommaire'!M27</f>
        <v>0</v>
      </c>
      <c r="AJ31" s="85">
        <f>SUM(AE31:AI31)</f>
        <v>0</v>
      </c>
    </row>
    <row r="32" spans="1:36" ht="12.75" customHeight="1">
      <c r="A32" s="195" t="s">
        <v>233</v>
      </c>
      <c r="B32" s="195"/>
      <c r="C32" s="195"/>
      <c r="D32" s="195"/>
      <c r="E32" s="195"/>
      <c r="F32" s="195"/>
      <c r="G32" s="82">
        <f>SUM(G31:G31)</f>
        <v>0</v>
      </c>
      <c r="H32" s="79"/>
      <c r="I32" s="79"/>
      <c r="J32" s="82">
        <f t="shared" ref="J32:O32" si="11">SUM(J31:J31)</f>
        <v>0</v>
      </c>
      <c r="K32" s="82">
        <f t="shared" si="11"/>
        <v>0</v>
      </c>
      <c r="L32" s="82">
        <f t="shared" si="11"/>
        <v>0</v>
      </c>
      <c r="M32" s="82">
        <f t="shared" si="11"/>
        <v>0</v>
      </c>
      <c r="N32" s="82">
        <f t="shared" si="11"/>
        <v>0</v>
      </c>
      <c r="O32" s="82">
        <f t="shared" si="11"/>
        <v>0</v>
      </c>
      <c r="P32" s="79"/>
      <c r="Q32" s="82">
        <f t="shared" ref="Q32:V32" si="12">SUM(Q31:Q31)</f>
        <v>0</v>
      </c>
      <c r="R32" s="82">
        <f t="shared" si="12"/>
        <v>0</v>
      </c>
      <c r="S32" s="82">
        <f t="shared" si="12"/>
        <v>0</v>
      </c>
      <c r="T32" s="82">
        <f t="shared" si="12"/>
        <v>0</v>
      </c>
      <c r="U32" s="82">
        <f t="shared" si="12"/>
        <v>0</v>
      </c>
      <c r="V32" s="82">
        <f t="shared" si="12"/>
        <v>0</v>
      </c>
      <c r="W32" s="79"/>
      <c r="X32" s="82">
        <f t="shared" ref="X32:AC32" si="13">SUM(X31:X31)</f>
        <v>0</v>
      </c>
      <c r="Y32" s="82">
        <f t="shared" si="13"/>
        <v>0</v>
      </c>
      <c r="Z32" s="82">
        <f t="shared" si="13"/>
        <v>0</v>
      </c>
      <c r="AA32" s="82">
        <f t="shared" si="13"/>
        <v>0</v>
      </c>
      <c r="AB32" s="82">
        <f t="shared" si="13"/>
        <v>0</v>
      </c>
      <c r="AC32" s="82">
        <f t="shared" si="13"/>
        <v>0</v>
      </c>
      <c r="AE32" s="82">
        <f t="shared" ref="AE32:AJ32" si="14">SUM(AE31:AE31)</f>
        <v>0</v>
      </c>
      <c r="AF32" s="82">
        <f t="shared" si="14"/>
        <v>0</v>
      </c>
      <c r="AG32" s="82">
        <f t="shared" si="14"/>
        <v>0</v>
      </c>
      <c r="AH32" s="82">
        <f t="shared" si="14"/>
        <v>0</v>
      </c>
      <c r="AI32" s="82">
        <f t="shared" si="14"/>
        <v>0</v>
      </c>
      <c r="AJ32" s="82">
        <f t="shared" si="14"/>
        <v>0</v>
      </c>
    </row>
    <row r="33" spans="1:36" ht="12.75" customHeight="1">
      <c r="A33" s="201"/>
      <c r="B33" s="201"/>
      <c r="C33" s="201"/>
      <c r="D33" s="201"/>
      <c r="E33" s="201"/>
      <c r="F33" s="201"/>
      <c r="G33" s="201"/>
    </row>
    <row r="34" spans="1:36" s="75" customFormat="1" ht="15.75" customHeight="1">
      <c r="A34" s="196" t="s">
        <v>238</v>
      </c>
      <c r="B34" s="196"/>
      <c r="C34" s="196"/>
      <c r="D34" s="196"/>
      <c r="E34" s="196"/>
      <c r="F34" s="196"/>
      <c r="G34" s="86" t="e">
        <f>G40/(G48-G40)</f>
        <v>#DIV/0!</v>
      </c>
    </row>
    <row r="35" spans="1:36" s="75" customFormat="1" ht="15.75" customHeight="1">
      <c r="A35" s="199" t="e">
        <f>IF(G34&gt;5%,"Les Frais généraux ne doivent pas dépasser 5% du budget non administratif, veuillez apporter une correction"," ")</f>
        <v>#DIV/0!</v>
      </c>
      <c r="B35" s="199"/>
      <c r="C35" s="199"/>
      <c r="D35" s="199"/>
      <c r="E35" s="199"/>
      <c r="F35" s="199"/>
      <c r="G35" s="86"/>
    </row>
    <row r="36" spans="1:36" ht="14.45">
      <c r="A36" s="197" t="s">
        <v>239</v>
      </c>
      <c r="B36" s="197"/>
      <c r="C36" s="197"/>
      <c r="D36" s="197"/>
      <c r="E36" s="197"/>
      <c r="F36" s="197"/>
      <c r="G36" s="78">
        <f>AC36</f>
        <v>0</v>
      </c>
      <c r="H36" s="139" t="e">
        <f>VLOOKUP(A36,Parametres!#REF!,3,0)</f>
        <v>#REF!</v>
      </c>
      <c r="I36" s="139"/>
      <c r="J36" s="83"/>
      <c r="K36" s="83"/>
      <c r="L36" s="83"/>
      <c r="M36" s="83"/>
      <c r="N36" s="83"/>
      <c r="O36" s="78">
        <f>SUM(J36:N36)</f>
        <v>0</v>
      </c>
      <c r="P36" s="79"/>
      <c r="Q36" s="83"/>
      <c r="R36" s="83"/>
      <c r="S36" s="83"/>
      <c r="T36" s="83"/>
      <c r="U36" s="83"/>
      <c r="V36" s="78">
        <f>SUM(Q36:U36)</f>
        <v>0</v>
      </c>
      <c r="W36" s="79"/>
      <c r="X36" s="78">
        <f t="shared" ref="X36:AB39" si="15">J36+Q36</f>
        <v>0</v>
      </c>
      <c r="Y36" s="78">
        <f t="shared" si="15"/>
        <v>0</v>
      </c>
      <c r="Z36" s="78">
        <f t="shared" si="15"/>
        <v>0</v>
      </c>
      <c r="AA36" s="78">
        <f t="shared" si="15"/>
        <v>0</v>
      </c>
      <c r="AB36" s="78">
        <f t="shared" si="15"/>
        <v>0</v>
      </c>
      <c r="AC36" s="78">
        <f>SUM(X36:AB36)</f>
        <v>0</v>
      </c>
      <c r="AE36" s="78">
        <f>'Budget sommaire'!I32</f>
        <v>0</v>
      </c>
      <c r="AF36" s="78">
        <f>'Budget sommaire'!J32</f>
        <v>0</v>
      </c>
      <c r="AG36" s="78">
        <f>'Budget sommaire'!K32</f>
        <v>0</v>
      </c>
      <c r="AH36" s="78">
        <f>'Budget sommaire'!L32</f>
        <v>0</v>
      </c>
      <c r="AI36" s="78">
        <f>'Budget sommaire'!M32</f>
        <v>0</v>
      </c>
      <c r="AJ36" s="78">
        <f>SUM(AE36:AI36)</f>
        <v>0</v>
      </c>
    </row>
    <row r="37" spans="1:36" ht="15" customHeight="1">
      <c r="A37" s="200" t="s">
        <v>240</v>
      </c>
      <c r="B37" s="200"/>
      <c r="C37" s="200"/>
      <c r="D37" s="200"/>
      <c r="E37" s="200"/>
      <c r="F37" s="200"/>
      <c r="G37" s="78">
        <f>AC37</f>
        <v>0</v>
      </c>
      <c r="H37" s="139" t="e">
        <f>VLOOKUP(A37,Parametres!#REF!,3,0)</f>
        <v>#REF!</v>
      </c>
      <c r="I37" s="139"/>
      <c r="J37" s="83"/>
      <c r="K37" s="83"/>
      <c r="L37" s="83"/>
      <c r="M37" s="83"/>
      <c r="N37" s="83"/>
      <c r="O37" s="78">
        <f>SUM(J37:N37)</f>
        <v>0</v>
      </c>
      <c r="P37" s="79"/>
      <c r="Q37" s="83"/>
      <c r="R37" s="83"/>
      <c r="S37" s="83"/>
      <c r="T37" s="83"/>
      <c r="U37" s="83"/>
      <c r="V37" s="78">
        <f>SUM(Q37:U37)</f>
        <v>0</v>
      </c>
      <c r="W37" s="79"/>
      <c r="X37" s="78">
        <f t="shared" si="15"/>
        <v>0</v>
      </c>
      <c r="Y37" s="78">
        <f t="shared" si="15"/>
        <v>0</v>
      </c>
      <c r="Z37" s="78">
        <f t="shared" si="15"/>
        <v>0</v>
      </c>
      <c r="AA37" s="78">
        <f t="shared" si="15"/>
        <v>0</v>
      </c>
      <c r="AB37" s="78">
        <f t="shared" si="15"/>
        <v>0</v>
      </c>
      <c r="AC37" s="78">
        <f>SUM(X37:AB37)</f>
        <v>0</v>
      </c>
      <c r="AE37" s="78">
        <f>'Budget sommaire'!I33</f>
        <v>0</v>
      </c>
      <c r="AF37" s="78">
        <f>'Budget sommaire'!J33</f>
        <v>0</v>
      </c>
      <c r="AG37" s="78">
        <f>'Budget sommaire'!K33</f>
        <v>0</v>
      </c>
      <c r="AH37" s="78">
        <f>'Budget sommaire'!L33</f>
        <v>0</v>
      </c>
      <c r="AI37" s="78">
        <f>'Budget sommaire'!M33</f>
        <v>0</v>
      </c>
      <c r="AJ37" s="78">
        <f>SUM(AE37:AI37)</f>
        <v>0</v>
      </c>
    </row>
    <row r="38" spans="1:36" ht="15" customHeight="1">
      <c r="A38" s="197" t="s">
        <v>294</v>
      </c>
      <c r="B38" s="197"/>
      <c r="C38" s="197"/>
      <c r="D38" s="197"/>
      <c r="E38" s="197"/>
      <c r="F38" s="197"/>
      <c r="G38" s="78">
        <f>AC38</f>
        <v>0</v>
      </c>
      <c r="H38" s="139"/>
      <c r="I38" s="139"/>
      <c r="J38" s="87"/>
      <c r="K38" s="87"/>
      <c r="L38" s="87"/>
      <c r="M38" s="87"/>
      <c r="N38" s="87"/>
      <c r="O38" s="78">
        <f>SUM(J38:N38)</f>
        <v>0</v>
      </c>
      <c r="P38" s="79"/>
      <c r="Q38" s="87"/>
      <c r="R38" s="87"/>
      <c r="S38" s="87"/>
      <c r="T38" s="87"/>
      <c r="U38" s="87"/>
      <c r="V38" s="78">
        <f>SUM(Q38:U38)</f>
        <v>0</v>
      </c>
      <c r="W38" s="79"/>
      <c r="X38" s="78">
        <f t="shared" si="15"/>
        <v>0</v>
      </c>
      <c r="Y38" s="78">
        <f t="shared" si="15"/>
        <v>0</v>
      </c>
      <c r="Z38" s="78">
        <f t="shared" si="15"/>
        <v>0</v>
      </c>
      <c r="AA38" s="78">
        <f t="shared" si="15"/>
        <v>0</v>
      </c>
      <c r="AB38" s="78">
        <f t="shared" si="15"/>
        <v>0</v>
      </c>
      <c r="AC38" s="78">
        <f>SUM(X38:AB38)</f>
        <v>0</v>
      </c>
      <c r="AE38" s="78">
        <f>'Budget sommaire'!I34</f>
        <v>0</v>
      </c>
      <c r="AF38" s="78">
        <f>'Budget sommaire'!J34</f>
        <v>0</v>
      </c>
      <c r="AG38" s="78">
        <f>'Budget sommaire'!K34</f>
        <v>0</v>
      </c>
      <c r="AH38" s="78">
        <f>'Budget sommaire'!L34</f>
        <v>0</v>
      </c>
      <c r="AI38" s="78">
        <f>'Budget sommaire'!M34</f>
        <v>0</v>
      </c>
      <c r="AJ38" s="78">
        <f>SUM(AE38:AI38)</f>
        <v>0</v>
      </c>
    </row>
    <row r="39" spans="1:36" ht="14.45">
      <c r="A39" s="215" t="s">
        <v>295</v>
      </c>
      <c r="B39" s="215"/>
      <c r="C39" s="215"/>
      <c r="D39" s="215"/>
      <c r="E39" s="215"/>
      <c r="F39" s="215"/>
      <c r="G39" s="81">
        <f>AC39</f>
        <v>0</v>
      </c>
      <c r="H39" s="139" t="e">
        <f>VLOOKUP(A39,Parametres!#REF!,3,0)</f>
        <v>#REF!</v>
      </c>
      <c r="I39" s="139"/>
      <c r="J39" s="84"/>
      <c r="K39" s="84"/>
      <c r="L39" s="84"/>
      <c r="M39" s="84"/>
      <c r="N39" s="84"/>
      <c r="O39" s="81">
        <f>SUM(J39:N39)</f>
        <v>0</v>
      </c>
      <c r="P39" s="79"/>
      <c r="Q39" s="84"/>
      <c r="R39" s="84"/>
      <c r="S39" s="84"/>
      <c r="T39" s="84"/>
      <c r="U39" s="84"/>
      <c r="V39" s="81">
        <f>SUM(Q39:U39)</f>
        <v>0</v>
      </c>
      <c r="W39" s="79"/>
      <c r="X39" s="81">
        <f t="shared" si="15"/>
        <v>0</v>
      </c>
      <c r="Y39" s="81">
        <f t="shared" si="15"/>
        <v>0</v>
      </c>
      <c r="Z39" s="81">
        <f t="shared" si="15"/>
        <v>0</v>
      </c>
      <c r="AA39" s="81">
        <f t="shared" si="15"/>
        <v>0</v>
      </c>
      <c r="AB39" s="81">
        <f t="shared" si="15"/>
        <v>0</v>
      </c>
      <c r="AC39" s="81">
        <f>SUM(X39:AB39)</f>
        <v>0</v>
      </c>
      <c r="AE39" s="81" t="e">
        <f>'Budget sommaire'!#REF!</f>
        <v>#REF!</v>
      </c>
      <c r="AF39" s="81" t="e">
        <f>'Budget sommaire'!#REF!</f>
        <v>#REF!</v>
      </c>
      <c r="AG39" s="81" t="e">
        <f>'Budget sommaire'!#REF!</f>
        <v>#REF!</v>
      </c>
      <c r="AH39" s="81" t="e">
        <f>'Budget sommaire'!#REF!</f>
        <v>#REF!</v>
      </c>
      <c r="AI39" s="81" t="e">
        <f>'Budget sommaire'!#REF!</f>
        <v>#REF!</v>
      </c>
      <c r="AJ39" s="81" t="e">
        <f>SUM(AE39:AI39)</f>
        <v>#REF!</v>
      </c>
    </row>
    <row r="40" spans="1:36" ht="12.75" customHeight="1">
      <c r="A40" s="195" t="s">
        <v>233</v>
      </c>
      <c r="B40" s="195"/>
      <c r="C40" s="195"/>
      <c r="D40" s="195"/>
      <c r="E40" s="195"/>
      <c r="F40" s="195"/>
      <c r="G40" s="82">
        <f>SUM(G36:G39)</f>
        <v>0</v>
      </c>
      <c r="H40" s="79"/>
      <c r="I40" s="79"/>
      <c r="J40" s="82">
        <f t="shared" ref="J40:O40" si="16">SUM(J36:J39)</f>
        <v>0</v>
      </c>
      <c r="K40" s="82">
        <f t="shared" si="16"/>
        <v>0</v>
      </c>
      <c r="L40" s="82">
        <f t="shared" si="16"/>
        <v>0</v>
      </c>
      <c r="M40" s="82">
        <f t="shared" si="16"/>
        <v>0</v>
      </c>
      <c r="N40" s="82">
        <f t="shared" si="16"/>
        <v>0</v>
      </c>
      <c r="O40" s="82">
        <f t="shared" si="16"/>
        <v>0</v>
      </c>
      <c r="P40" s="79"/>
      <c r="Q40" s="82">
        <f t="shared" ref="Q40:V40" si="17">SUM(Q36:Q39)</f>
        <v>0</v>
      </c>
      <c r="R40" s="82">
        <f t="shared" si="17"/>
        <v>0</v>
      </c>
      <c r="S40" s="82">
        <f t="shared" si="17"/>
        <v>0</v>
      </c>
      <c r="T40" s="82">
        <f t="shared" si="17"/>
        <v>0</v>
      </c>
      <c r="U40" s="82">
        <f t="shared" si="17"/>
        <v>0</v>
      </c>
      <c r="V40" s="82">
        <f t="shared" si="17"/>
        <v>0</v>
      </c>
      <c r="W40" s="79"/>
      <c r="X40" s="82">
        <f t="shared" ref="X40:AC40" si="18">SUM(X36:X39)</f>
        <v>0</v>
      </c>
      <c r="Y40" s="82">
        <f t="shared" si="18"/>
        <v>0</v>
      </c>
      <c r="Z40" s="82">
        <f t="shared" si="18"/>
        <v>0</v>
      </c>
      <c r="AA40" s="82">
        <f t="shared" si="18"/>
        <v>0</v>
      </c>
      <c r="AB40" s="82">
        <f t="shared" si="18"/>
        <v>0</v>
      </c>
      <c r="AC40" s="82">
        <f t="shared" si="18"/>
        <v>0</v>
      </c>
      <c r="AE40" s="82" t="e">
        <f t="shared" ref="AE40:AJ40" si="19">SUM(AE36:AE39)</f>
        <v>#REF!</v>
      </c>
      <c r="AF40" s="82" t="e">
        <f t="shared" si="19"/>
        <v>#REF!</v>
      </c>
      <c r="AG40" s="82" t="e">
        <f t="shared" si="19"/>
        <v>#REF!</v>
      </c>
      <c r="AH40" s="82" t="e">
        <f t="shared" si="19"/>
        <v>#REF!</v>
      </c>
      <c r="AI40" s="82" t="e">
        <f t="shared" si="19"/>
        <v>#REF!</v>
      </c>
      <c r="AJ40" s="82" t="e">
        <f t="shared" si="19"/>
        <v>#REF!</v>
      </c>
    </row>
    <row r="41" spans="1:36" ht="6" customHeight="1">
      <c r="F41" s="88"/>
    </row>
    <row r="42" spans="1:36" s="75" customFormat="1" ht="15.75" customHeight="1">
      <c r="A42" s="196" t="s">
        <v>242</v>
      </c>
      <c r="B42" s="196"/>
      <c r="C42" s="196"/>
      <c r="D42" s="196"/>
      <c r="E42" s="196"/>
      <c r="F42" s="196"/>
      <c r="G42" s="196"/>
    </row>
    <row r="43" spans="1:36" ht="14.45">
      <c r="A43" s="197" t="s">
        <v>296</v>
      </c>
      <c r="B43" s="197"/>
      <c r="C43" s="197"/>
      <c r="D43" s="197"/>
      <c r="E43" s="197"/>
      <c r="F43" s="197"/>
      <c r="G43" s="85">
        <f>AC43</f>
        <v>0</v>
      </c>
      <c r="H43" s="139" t="e">
        <f>VLOOKUP(A43,Parametres!#REF!,3,0)</f>
        <v>#REF!</v>
      </c>
      <c r="I43" s="139"/>
      <c r="J43" s="85">
        <f>'Annexe D - Equipement'!H27</f>
        <v>0</v>
      </c>
      <c r="K43" s="85">
        <f>'Annexe D - Equipement'!I27</f>
        <v>0</v>
      </c>
      <c r="L43" s="85">
        <f>'Annexe D - Equipement'!J27</f>
        <v>0</v>
      </c>
      <c r="M43" s="85">
        <f>'Annexe D - Equipement'!K27</f>
        <v>0</v>
      </c>
      <c r="N43" s="85">
        <f>'Annexe D - Equipement'!L27</f>
        <v>0</v>
      </c>
      <c r="O43" s="85">
        <f>SUM(J43:N43)</f>
        <v>0</v>
      </c>
      <c r="P43" s="79"/>
      <c r="Q43" s="85">
        <f>'Annexe D - Equipement'!O27</f>
        <v>0</v>
      </c>
      <c r="R43" s="85">
        <f>'Annexe D - Equipement'!P27</f>
        <v>0</v>
      </c>
      <c r="S43" s="85">
        <f>'Annexe D - Equipement'!Q27</f>
        <v>0</v>
      </c>
      <c r="T43" s="85">
        <f>'Annexe D - Equipement'!R27</f>
        <v>0</v>
      </c>
      <c r="U43" s="85">
        <f>'Annexe D - Equipement'!S27</f>
        <v>0</v>
      </c>
      <c r="V43" s="85">
        <f>SUM(Q43:U43)</f>
        <v>0</v>
      </c>
      <c r="W43" s="79"/>
      <c r="X43" s="85">
        <f>J43+Q43</f>
        <v>0</v>
      </c>
      <c r="Y43" s="85">
        <f>K43+R43</f>
        <v>0</v>
      </c>
      <c r="Z43" s="85">
        <f>L43+S43</f>
        <v>0</v>
      </c>
      <c r="AA43" s="85">
        <f>M43+T43</f>
        <v>0</v>
      </c>
      <c r="AB43" s="85">
        <f>N43+U43</f>
        <v>0</v>
      </c>
      <c r="AC43" s="85">
        <f>SUM(X43:AB43)</f>
        <v>0</v>
      </c>
      <c r="AE43" s="85">
        <f>'Budget sommaire'!I38</f>
        <v>0</v>
      </c>
      <c r="AF43" s="85">
        <f>'Budget sommaire'!J38</f>
        <v>0</v>
      </c>
      <c r="AG43" s="85">
        <f>'Budget sommaire'!K38</f>
        <v>0</v>
      </c>
      <c r="AH43" s="85">
        <f>'Budget sommaire'!L38</f>
        <v>0</v>
      </c>
      <c r="AI43" s="85">
        <f>'Budget sommaire'!M38</f>
        <v>0</v>
      </c>
      <c r="AJ43" s="85">
        <f>SUM(AE43:AI43)</f>
        <v>0</v>
      </c>
    </row>
    <row r="44" spans="1:36" ht="12.75" customHeight="1">
      <c r="A44" s="195"/>
      <c r="B44" s="195"/>
      <c r="C44" s="195"/>
      <c r="D44" s="195"/>
      <c r="E44" s="195"/>
      <c r="F44" s="195"/>
      <c r="G44" s="82">
        <f>SUM(G43:G43)</f>
        <v>0</v>
      </c>
      <c r="H44" s="79"/>
      <c r="I44" s="79"/>
      <c r="J44" s="82">
        <f t="shared" ref="J44:O44" si="20">SUM(J43:J43)</f>
        <v>0</v>
      </c>
      <c r="K44" s="82">
        <f t="shared" si="20"/>
        <v>0</v>
      </c>
      <c r="L44" s="82">
        <f t="shared" si="20"/>
        <v>0</v>
      </c>
      <c r="M44" s="82">
        <f t="shared" si="20"/>
        <v>0</v>
      </c>
      <c r="N44" s="82">
        <f t="shared" si="20"/>
        <v>0</v>
      </c>
      <c r="O44" s="82">
        <f t="shared" si="20"/>
        <v>0</v>
      </c>
      <c r="P44" s="79"/>
      <c r="Q44" s="82">
        <f t="shared" ref="Q44:V44" si="21">SUM(Q43:Q43)</f>
        <v>0</v>
      </c>
      <c r="R44" s="82">
        <f t="shared" si="21"/>
        <v>0</v>
      </c>
      <c r="S44" s="82">
        <f t="shared" si="21"/>
        <v>0</v>
      </c>
      <c r="T44" s="82">
        <f t="shared" si="21"/>
        <v>0</v>
      </c>
      <c r="U44" s="82">
        <f t="shared" si="21"/>
        <v>0</v>
      </c>
      <c r="V44" s="82">
        <f t="shared" si="21"/>
        <v>0</v>
      </c>
      <c r="W44" s="79"/>
      <c r="X44" s="82">
        <f t="shared" ref="X44:AC44" si="22">SUM(X43:X43)</f>
        <v>0</v>
      </c>
      <c r="Y44" s="82">
        <f t="shared" si="22"/>
        <v>0</v>
      </c>
      <c r="Z44" s="82">
        <f t="shared" si="22"/>
        <v>0</v>
      </c>
      <c r="AA44" s="82">
        <f t="shared" si="22"/>
        <v>0</v>
      </c>
      <c r="AB44" s="82">
        <f t="shared" si="22"/>
        <v>0</v>
      </c>
      <c r="AC44" s="82">
        <f t="shared" si="22"/>
        <v>0</v>
      </c>
      <c r="AE44" s="82">
        <f t="shared" ref="AE44:AJ44" si="23">SUM(AE43:AE43)</f>
        <v>0</v>
      </c>
      <c r="AF44" s="82">
        <f t="shared" si="23"/>
        <v>0</v>
      </c>
      <c r="AG44" s="82">
        <f t="shared" si="23"/>
        <v>0</v>
      </c>
      <c r="AH44" s="82">
        <f t="shared" si="23"/>
        <v>0</v>
      </c>
      <c r="AI44" s="82">
        <f t="shared" si="23"/>
        <v>0</v>
      </c>
      <c r="AJ44" s="82">
        <f t="shared" si="23"/>
        <v>0</v>
      </c>
    </row>
    <row r="45" spans="1:36" ht="6" customHeight="1">
      <c r="F45" s="88"/>
    </row>
    <row r="46" spans="1:36" ht="6" customHeight="1">
      <c r="A46" s="89"/>
      <c r="B46" s="89"/>
      <c r="C46" s="89"/>
      <c r="D46" s="89"/>
      <c r="E46" s="89"/>
      <c r="F46" s="89"/>
      <c r="G46" s="90"/>
      <c r="H46" s="79"/>
      <c r="I46" s="79"/>
      <c r="J46" s="79"/>
      <c r="K46" s="79"/>
      <c r="L46" s="79"/>
      <c r="M46" s="79"/>
      <c r="N46" s="79"/>
      <c r="O46" s="79"/>
      <c r="P46" s="79"/>
      <c r="Q46" s="79"/>
      <c r="R46" s="79"/>
      <c r="S46" s="79"/>
      <c r="T46" s="79"/>
      <c r="U46" s="79"/>
      <c r="V46" s="79"/>
      <c r="W46" s="79"/>
      <c r="X46" s="79"/>
      <c r="Y46" s="79"/>
      <c r="Z46" s="79"/>
      <c r="AA46" s="79"/>
      <c r="AB46" s="79"/>
      <c r="AC46" s="79"/>
      <c r="AE46" s="79"/>
      <c r="AF46" s="79"/>
      <c r="AG46" s="79"/>
      <c r="AH46" s="79"/>
      <c r="AI46" s="79"/>
      <c r="AJ46" s="79"/>
    </row>
    <row r="47" spans="1:36" ht="6" customHeight="1">
      <c r="A47" s="89"/>
      <c r="B47" s="89"/>
      <c r="C47" s="89"/>
      <c r="D47" s="89"/>
      <c r="E47" s="89"/>
      <c r="F47" s="89"/>
      <c r="G47" s="91"/>
      <c r="H47" s="79"/>
      <c r="I47" s="79"/>
      <c r="J47" s="91"/>
      <c r="K47" s="91"/>
      <c r="L47" s="91"/>
      <c r="M47" s="91"/>
      <c r="N47" s="91"/>
      <c r="O47" s="91"/>
      <c r="P47" s="79"/>
      <c r="Q47" s="91"/>
      <c r="R47" s="91"/>
      <c r="S47" s="91"/>
      <c r="T47" s="91"/>
      <c r="U47" s="91"/>
      <c r="V47" s="91"/>
      <c r="W47" s="79"/>
      <c r="X47" s="91"/>
      <c r="Y47" s="91"/>
      <c r="Z47" s="91"/>
      <c r="AA47" s="91"/>
      <c r="AB47" s="91"/>
      <c r="AC47" s="91"/>
      <c r="AE47" s="91"/>
      <c r="AF47" s="91"/>
      <c r="AG47" s="91"/>
      <c r="AH47" s="91"/>
      <c r="AI47" s="91"/>
      <c r="AJ47" s="91"/>
    </row>
    <row r="48" spans="1:36">
      <c r="A48" s="198" t="s">
        <v>244</v>
      </c>
      <c r="B48" s="198"/>
      <c r="C48" s="198"/>
      <c r="D48" s="198"/>
      <c r="E48" s="198"/>
      <c r="F48" s="198"/>
      <c r="G48" s="93">
        <f>SUM(+G23+G28+G32+G40+G44)</f>
        <v>0</v>
      </c>
      <c r="H48" s="79"/>
      <c r="I48" s="79"/>
      <c r="J48" s="93">
        <f t="shared" ref="J48:O48" si="24">SUM(+J23+J28+J32+J40+J44)</f>
        <v>0</v>
      </c>
      <c r="K48" s="93">
        <f t="shared" si="24"/>
        <v>0</v>
      </c>
      <c r="L48" s="93">
        <f t="shared" si="24"/>
        <v>0</v>
      </c>
      <c r="M48" s="93">
        <f t="shared" si="24"/>
        <v>0</v>
      </c>
      <c r="N48" s="93">
        <f t="shared" si="24"/>
        <v>0</v>
      </c>
      <c r="O48" s="93">
        <f t="shared" si="24"/>
        <v>0</v>
      </c>
      <c r="P48" s="79"/>
      <c r="Q48" s="93">
        <f t="shared" ref="Q48:V48" si="25">SUM(+Q23+Q28+Q32+Q40+Q44)</f>
        <v>0</v>
      </c>
      <c r="R48" s="93">
        <f t="shared" si="25"/>
        <v>0</v>
      </c>
      <c r="S48" s="93">
        <f t="shared" si="25"/>
        <v>0</v>
      </c>
      <c r="T48" s="93">
        <f t="shared" si="25"/>
        <v>0</v>
      </c>
      <c r="U48" s="93">
        <f t="shared" si="25"/>
        <v>0</v>
      </c>
      <c r="V48" s="93">
        <f t="shared" si="25"/>
        <v>0</v>
      </c>
      <c r="W48" s="79"/>
      <c r="X48" s="93">
        <f t="shared" ref="X48:AC48" si="26">SUM(+X23+X28+X32+X40+X44)</f>
        <v>0</v>
      </c>
      <c r="Y48" s="93">
        <f t="shared" si="26"/>
        <v>0</v>
      </c>
      <c r="Z48" s="93">
        <f t="shared" si="26"/>
        <v>0</v>
      </c>
      <c r="AA48" s="93">
        <f t="shared" si="26"/>
        <v>0</v>
      </c>
      <c r="AB48" s="93">
        <f t="shared" si="26"/>
        <v>0</v>
      </c>
      <c r="AC48" s="93">
        <f t="shared" si="26"/>
        <v>0</v>
      </c>
      <c r="AE48" s="93" t="e">
        <f t="shared" ref="AE48:AJ48" si="27">SUM(+AE23+AE28+AE32+AE40+AE44)</f>
        <v>#REF!</v>
      </c>
      <c r="AF48" s="93" t="e">
        <f t="shared" si="27"/>
        <v>#REF!</v>
      </c>
      <c r="AG48" s="93" t="e">
        <f t="shared" si="27"/>
        <v>#REF!</v>
      </c>
      <c r="AH48" s="93" t="e">
        <f t="shared" si="27"/>
        <v>#REF!</v>
      </c>
      <c r="AI48" s="93" t="e">
        <f t="shared" si="27"/>
        <v>#REF!</v>
      </c>
      <c r="AJ48" s="93" t="e">
        <f t="shared" si="27"/>
        <v>#REF!</v>
      </c>
    </row>
    <row r="49" spans="1:7" ht="6" customHeight="1">
      <c r="A49" s="94"/>
      <c r="B49" s="94"/>
      <c r="C49" s="94"/>
      <c r="D49" s="94"/>
      <c r="E49" s="94"/>
      <c r="F49" s="94"/>
    </row>
    <row r="50" spans="1:7">
      <c r="A50" s="92"/>
      <c r="B50" s="92"/>
      <c r="C50" s="92"/>
      <c r="D50" s="92"/>
      <c r="E50" s="92"/>
      <c r="F50" s="92"/>
      <c r="G50" s="95"/>
    </row>
  </sheetData>
  <sheetProtection algorithmName="SHA-512" hashValue="lIYAHsUzqRi3iW/M7lX+DUyNy6Tf56Sn8WKHkxDJ4aV/E2NYkb7BfOAflcAMrEv2FEy5NG6uIKSXMgHEusFehA==" saltValue="/mvGgCY9+XYWaVowQGb6tg==" spinCount="100000" sheet="1" objects="1" scenarios="1"/>
  <mergeCells count="35">
    <mergeCell ref="A1:F1"/>
    <mergeCell ref="C7:F7"/>
    <mergeCell ref="J12:AC12"/>
    <mergeCell ref="AE12:AJ12"/>
    <mergeCell ref="J13:O13"/>
    <mergeCell ref="Q13:V13"/>
    <mergeCell ref="X13:AC13"/>
    <mergeCell ref="AL13:AL14"/>
    <mergeCell ref="A14:G14"/>
    <mergeCell ref="A19:G19"/>
    <mergeCell ref="A20:G20"/>
    <mergeCell ref="A21:F21"/>
    <mergeCell ref="A22:F22"/>
    <mergeCell ref="A23:F23"/>
    <mergeCell ref="A24:G24"/>
    <mergeCell ref="A25:G25"/>
    <mergeCell ref="A26:F26"/>
    <mergeCell ref="A27:F27"/>
    <mergeCell ref="A28:F28"/>
    <mergeCell ref="A29:G29"/>
    <mergeCell ref="A30:G30"/>
    <mergeCell ref="A31:F31"/>
    <mergeCell ref="A32:F32"/>
    <mergeCell ref="A33:G33"/>
    <mergeCell ref="A34:F34"/>
    <mergeCell ref="A35:F35"/>
    <mergeCell ref="A36:F36"/>
    <mergeCell ref="A43:F43"/>
    <mergeCell ref="A44:F44"/>
    <mergeCell ref="A48:F48"/>
    <mergeCell ref="A37:F37"/>
    <mergeCell ref="A38:F38"/>
    <mergeCell ref="A39:F39"/>
    <mergeCell ref="A40:F40"/>
    <mergeCell ref="A42:G42"/>
  </mergeCells>
  <pageMargins left="0.70833333333333304" right="0.70833333333333304" top="0.74791666666666701" bottom="0.74791666666666701" header="0.51180555555555496" footer="0.51180555555555496"/>
  <pageSetup paperSize="75" firstPageNumber="0" orientation="landscape" horizontalDpi="300" verticalDpi="300"/>
  <drawing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900-000002000000}">
          <x14:formula1>
            <xm:f>Parametres!$C$3:$C$26</xm:f>
          </x14:formula1>
          <x14:formula2>
            <xm:f>0</xm:f>
          </x14:formula2>
          <xm:sqref>C5:F5</xm:sqref>
        </x14:dataValidation>
        <x14:dataValidation type="list" allowBlank="1" showInputMessage="1" showErrorMessage="1" xr:uid="{00000000-0002-0000-0900-000000000000}">
          <x14:formula1>
            <xm:f>Parametres!$D$76:$D$77</xm:f>
          </x14:formula1>
          <x14:formula2>
            <xm:f>0</xm:f>
          </x14:formula2>
          <xm:sqref>C10</xm:sqref>
        </x14:dataValidation>
        <x14:dataValidation type="list" allowBlank="1" showInputMessage="1" showErrorMessage="1" xr:uid="{00000000-0002-0000-0900-000001000000}">
          <x14:formula1>
            <xm:f>Parametres!$C$76:$C$77</xm:f>
          </x14:formula1>
          <x14:formula2>
            <xm:f>0</xm:f>
          </x14:formula2>
          <xm:sqref>C9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AMJ29"/>
  <sheetViews>
    <sheetView zoomScale="90" zoomScaleNormal="90" workbookViewId="0">
      <selection activeCell="N34" sqref="N34"/>
    </sheetView>
  </sheetViews>
  <sheetFormatPr defaultColWidth="11.42578125" defaultRowHeight="14.45"/>
  <cols>
    <col min="1" max="1" width="4.42578125" style="96" customWidth="1"/>
    <col min="2" max="2" width="27.42578125" style="96" customWidth="1"/>
    <col min="3" max="3" width="31" style="96" customWidth="1"/>
    <col min="4" max="4" width="10.42578125" style="96" customWidth="1"/>
    <col min="5" max="5" width="12.42578125" style="96" customWidth="1"/>
    <col min="6" max="6" width="2.42578125" style="96" customWidth="1"/>
    <col min="7" max="8" width="11.42578125" style="96"/>
    <col min="9" max="9" width="11.42578125" style="96" hidden="1" customWidth="1"/>
    <col min="10" max="11" width="11.42578125" style="96" hidden="1"/>
    <col min="12" max="12" width="11.42578125" style="96"/>
    <col min="13" max="13" width="2.42578125" style="96" customWidth="1"/>
    <col min="14" max="15" width="11.42578125" style="96"/>
    <col min="16" max="18" width="11.42578125" style="96" hidden="1"/>
    <col min="19" max="19" width="11.42578125" style="96"/>
    <col min="20" max="20" width="2.42578125" style="96" customWidth="1"/>
    <col min="21" max="21" width="9.42578125" style="96" customWidth="1"/>
    <col min="22" max="1024" width="11.42578125" style="96"/>
  </cols>
  <sheetData>
    <row r="1" spans="1:21">
      <c r="A1" s="212" t="s">
        <v>245</v>
      </c>
      <c r="B1" s="212"/>
      <c r="C1" s="212"/>
      <c r="D1" s="212"/>
    </row>
    <row r="2" spans="1:21">
      <c r="A2" s="98"/>
      <c r="B2" s="98"/>
      <c r="C2" s="98"/>
      <c r="D2" s="98"/>
    </row>
    <row r="3" spans="1:21" ht="43.5" customHeight="1">
      <c r="A3" s="213" t="s">
        <v>297</v>
      </c>
      <c r="B3" s="213"/>
      <c r="C3" s="213"/>
      <c r="D3" s="213"/>
      <c r="E3" s="213"/>
    </row>
    <row r="4" spans="1:21">
      <c r="G4" s="220" t="s">
        <v>298</v>
      </c>
      <c r="H4" s="220"/>
      <c r="I4" s="220"/>
      <c r="J4" s="220"/>
      <c r="K4" s="220"/>
      <c r="L4" s="220"/>
      <c r="N4" s="220" t="s">
        <v>299</v>
      </c>
      <c r="O4" s="220"/>
      <c r="P4" s="220"/>
      <c r="Q4" s="220"/>
      <c r="R4" s="220"/>
      <c r="S4" s="220"/>
    </row>
    <row r="5" spans="1:21" ht="45" customHeight="1">
      <c r="B5" s="99" t="s">
        <v>248</v>
      </c>
      <c r="C5" s="99" t="s">
        <v>249</v>
      </c>
      <c r="D5" s="99" t="s">
        <v>250</v>
      </c>
      <c r="E5" s="99" t="s">
        <v>254</v>
      </c>
      <c r="G5" s="101" t="str">
        <f>'Réel sommaire'!J14</f>
        <v>Génome Québec</v>
      </c>
      <c r="H5" s="101">
        <f>'Réel sommaire'!K14</f>
        <v>0</v>
      </c>
      <c r="I5" s="101">
        <f>'Réel sommaire'!L14</f>
        <v>0</v>
      </c>
      <c r="J5" s="101">
        <f>'Réel sommaire'!M14</f>
        <v>0</v>
      </c>
      <c r="K5" s="101">
        <f>'Réel sommaire'!N14</f>
        <v>0</v>
      </c>
      <c r="L5" s="102" t="s">
        <v>228</v>
      </c>
      <c r="N5" s="101" t="str">
        <f>'Réel sommaire'!Q14</f>
        <v>Génome Québec</v>
      </c>
      <c r="O5" s="101">
        <f>'Réel sommaire'!R14</f>
        <v>0</v>
      </c>
      <c r="P5" s="101">
        <f>'Réel sommaire'!S14</f>
        <v>0</v>
      </c>
      <c r="Q5" s="101">
        <f>'Réel sommaire'!T14</f>
        <v>0</v>
      </c>
      <c r="R5" s="101">
        <f>'Réel sommaire'!U14</f>
        <v>0</v>
      </c>
      <c r="S5" s="102" t="s">
        <v>228</v>
      </c>
      <c r="U5" s="102" t="s">
        <v>255</v>
      </c>
    </row>
    <row r="6" spans="1:21">
      <c r="A6" s="103">
        <v>1</v>
      </c>
      <c r="B6" s="104"/>
      <c r="C6" s="104"/>
      <c r="D6" s="104"/>
      <c r="E6" s="105"/>
      <c r="G6" s="109"/>
      <c r="H6" s="109"/>
      <c r="I6" s="109"/>
      <c r="J6" s="109"/>
      <c r="K6" s="109"/>
      <c r="L6" s="110">
        <f t="shared" ref="L6:L25" si="0">SUM(G6:K6)</f>
        <v>0</v>
      </c>
      <c r="M6" s="111"/>
      <c r="N6" s="109"/>
      <c r="O6" s="109"/>
      <c r="P6" s="109"/>
      <c r="Q6" s="109"/>
      <c r="R6" s="109"/>
      <c r="S6" s="110">
        <f t="shared" ref="S6:S25" si="1">SUM(N6:R6)</f>
        <v>0</v>
      </c>
      <c r="T6" s="111"/>
      <c r="U6" s="110">
        <f t="shared" ref="U6:U25" si="2">E6-(L6+S6)</f>
        <v>0</v>
      </c>
    </row>
    <row r="7" spans="1:21">
      <c r="A7" s="103">
        <v>2</v>
      </c>
      <c r="B7" s="104"/>
      <c r="C7" s="104"/>
      <c r="D7" s="104"/>
      <c r="E7" s="105"/>
      <c r="F7" s="111"/>
      <c r="G7" s="109"/>
      <c r="H7" s="109"/>
      <c r="I7" s="109"/>
      <c r="J7" s="109"/>
      <c r="K7" s="109"/>
      <c r="L7" s="110">
        <f t="shared" si="0"/>
        <v>0</v>
      </c>
      <c r="M7" s="111"/>
      <c r="N7" s="109"/>
      <c r="O7" s="109"/>
      <c r="P7" s="109"/>
      <c r="Q7" s="109"/>
      <c r="R7" s="109"/>
      <c r="S7" s="110">
        <f t="shared" si="1"/>
        <v>0</v>
      </c>
      <c r="T7" s="111"/>
      <c r="U7" s="110">
        <f t="shared" si="2"/>
        <v>0</v>
      </c>
    </row>
    <row r="8" spans="1:21">
      <c r="A8" s="103">
        <v>3</v>
      </c>
      <c r="B8" s="104"/>
      <c r="C8" s="104"/>
      <c r="D8" s="104"/>
      <c r="E8" s="105"/>
      <c r="F8" s="111"/>
      <c r="G8" s="109"/>
      <c r="H8" s="109"/>
      <c r="I8" s="109"/>
      <c r="J8" s="109"/>
      <c r="K8" s="109"/>
      <c r="L8" s="110">
        <f t="shared" si="0"/>
        <v>0</v>
      </c>
      <c r="M8" s="111"/>
      <c r="N8" s="109"/>
      <c r="O8" s="109"/>
      <c r="P8" s="109"/>
      <c r="Q8" s="109"/>
      <c r="R8" s="109"/>
      <c r="S8" s="110">
        <f t="shared" si="1"/>
        <v>0</v>
      </c>
      <c r="T8" s="111"/>
      <c r="U8" s="110">
        <f t="shared" si="2"/>
        <v>0</v>
      </c>
    </row>
    <row r="9" spans="1:21">
      <c r="A9" s="103">
        <v>4</v>
      </c>
      <c r="B9" s="104"/>
      <c r="C9" s="104"/>
      <c r="D9" s="104"/>
      <c r="E9" s="105"/>
      <c r="F9" s="111"/>
      <c r="G9" s="109"/>
      <c r="H9" s="109"/>
      <c r="I9" s="109"/>
      <c r="J9" s="109"/>
      <c r="K9" s="109"/>
      <c r="L9" s="110">
        <f t="shared" si="0"/>
        <v>0</v>
      </c>
      <c r="M9" s="111"/>
      <c r="N9" s="109"/>
      <c r="O9" s="109"/>
      <c r="P9" s="109"/>
      <c r="Q9" s="109"/>
      <c r="R9" s="109"/>
      <c r="S9" s="110">
        <f t="shared" si="1"/>
        <v>0</v>
      </c>
      <c r="T9" s="111"/>
      <c r="U9" s="110">
        <f t="shared" si="2"/>
        <v>0</v>
      </c>
    </row>
    <row r="10" spans="1:21">
      <c r="A10" s="103">
        <v>5</v>
      </c>
      <c r="B10" s="104"/>
      <c r="C10" s="104"/>
      <c r="D10" s="104"/>
      <c r="E10" s="105"/>
      <c r="F10" s="111"/>
      <c r="G10" s="109"/>
      <c r="H10" s="109"/>
      <c r="I10" s="109"/>
      <c r="J10" s="109"/>
      <c r="K10" s="109"/>
      <c r="L10" s="110">
        <f t="shared" si="0"/>
        <v>0</v>
      </c>
      <c r="M10" s="111"/>
      <c r="N10" s="109"/>
      <c r="O10" s="109"/>
      <c r="P10" s="109"/>
      <c r="Q10" s="109"/>
      <c r="R10" s="109"/>
      <c r="S10" s="110">
        <f t="shared" si="1"/>
        <v>0</v>
      </c>
      <c r="T10" s="111"/>
      <c r="U10" s="110">
        <f t="shared" si="2"/>
        <v>0</v>
      </c>
    </row>
    <row r="11" spans="1:21">
      <c r="A11" s="103">
        <v>6</v>
      </c>
      <c r="B11" s="104"/>
      <c r="C11" s="104"/>
      <c r="D11" s="104"/>
      <c r="E11" s="105"/>
      <c r="F11" s="111"/>
      <c r="G11" s="109"/>
      <c r="H11" s="109"/>
      <c r="I11" s="109"/>
      <c r="J11" s="109"/>
      <c r="K11" s="109"/>
      <c r="L11" s="110">
        <f t="shared" si="0"/>
        <v>0</v>
      </c>
      <c r="M11" s="111"/>
      <c r="N11" s="109"/>
      <c r="O11" s="109"/>
      <c r="P11" s="109"/>
      <c r="Q11" s="109"/>
      <c r="R11" s="109"/>
      <c r="S11" s="110">
        <f t="shared" si="1"/>
        <v>0</v>
      </c>
      <c r="T11" s="111"/>
      <c r="U11" s="110">
        <f t="shared" si="2"/>
        <v>0</v>
      </c>
    </row>
    <row r="12" spans="1:21">
      <c r="A12" s="103">
        <v>7</v>
      </c>
      <c r="B12" s="104"/>
      <c r="C12" s="104"/>
      <c r="D12" s="104"/>
      <c r="E12" s="105"/>
      <c r="F12" s="111"/>
      <c r="G12" s="109"/>
      <c r="H12" s="109"/>
      <c r="I12" s="109"/>
      <c r="J12" s="109"/>
      <c r="K12" s="109"/>
      <c r="L12" s="110">
        <f t="shared" si="0"/>
        <v>0</v>
      </c>
      <c r="M12" s="111"/>
      <c r="N12" s="109"/>
      <c r="O12" s="109"/>
      <c r="P12" s="109"/>
      <c r="Q12" s="109"/>
      <c r="R12" s="109"/>
      <c r="S12" s="110">
        <f t="shared" si="1"/>
        <v>0</v>
      </c>
      <c r="T12" s="111"/>
      <c r="U12" s="110">
        <f t="shared" si="2"/>
        <v>0</v>
      </c>
    </row>
    <row r="13" spans="1:21">
      <c r="A13" s="103">
        <v>8</v>
      </c>
      <c r="B13" s="104"/>
      <c r="C13" s="104"/>
      <c r="D13" s="104"/>
      <c r="E13" s="105"/>
      <c r="F13" s="111"/>
      <c r="G13" s="109"/>
      <c r="H13" s="109"/>
      <c r="I13" s="109"/>
      <c r="J13" s="109"/>
      <c r="K13" s="109"/>
      <c r="L13" s="110">
        <f t="shared" si="0"/>
        <v>0</v>
      </c>
      <c r="M13" s="111"/>
      <c r="N13" s="109"/>
      <c r="O13" s="109"/>
      <c r="P13" s="109"/>
      <c r="Q13" s="109"/>
      <c r="R13" s="109"/>
      <c r="S13" s="110">
        <f t="shared" si="1"/>
        <v>0</v>
      </c>
      <c r="T13" s="111"/>
      <c r="U13" s="110">
        <f t="shared" si="2"/>
        <v>0</v>
      </c>
    </row>
    <row r="14" spans="1:21">
      <c r="A14" s="103">
        <v>9</v>
      </c>
      <c r="B14" s="104"/>
      <c r="C14" s="104"/>
      <c r="D14" s="104"/>
      <c r="E14" s="105"/>
      <c r="F14" s="111"/>
      <c r="G14" s="109"/>
      <c r="H14" s="109"/>
      <c r="I14" s="109"/>
      <c r="J14" s="109"/>
      <c r="K14" s="109"/>
      <c r="L14" s="110">
        <f t="shared" si="0"/>
        <v>0</v>
      </c>
      <c r="M14" s="111"/>
      <c r="N14" s="109"/>
      <c r="O14" s="109"/>
      <c r="P14" s="109"/>
      <c r="Q14" s="109"/>
      <c r="R14" s="109"/>
      <c r="S14" s="110">
        <f t="shared" si="1"/>
        <v>0</v>
      </c>
      <c r="T14" s="111"/>
      <c r="U14" s="110">
        <f t="shared" si="2"/>
        <v>0</v>
      </c>
    </row>
    <row r="15" spans="1:21">
      <c r="A15" s="103">
        <v>10</v>
      </c>
      <c r="B15" s="104"/>
      <c r="C15" s="104"/>
      <c r="D15" s="104"/>
      <c r="E15" s="105"/>
      <c r="F15" s="111"/>
      <c r="G15" s="109"/>
      <c r="H15" s="109"/>
      <c r="I15" s="109"/>
      <c r="J15" s="109"/>
      <c r="K15" s="109"/>
      <c r="L15" s="110">
        <f t="shared" si="0"/>
        <v>0</v>
      </c>
      <c r="M15" s="111"/>
      <c r="N15" s="109"/>
      <c r="O15" s="109"/>
      <c r="P15" s="109"/>
      <c r="Q15" s="109"/>
      <c r="R15" s="109"/>
      <c r="S15" s="110">
        <f t="shared" si="1"/>
        <v>0</v>
      </c>
      <c r="T15" s="111"/>
      <c r="U15" s="110">
        <f t="shared" si="2"/>
        <v>0</v>
      </c>
    </row>
    <row r="16" spans="1:21">
      <c r="A16" s="103">
        <v>11</v>
      </c>
      <c r="B16" s="104"/>
      <c r="C16" s="104"/>
      <c r="D16" s="104"/>
      <c r="E16" s="105"/>
      <c r="F16" s="111"/>
      <c r="G16" s="109"/>
      <c r="H16" s="109"/>
      <c r="I16" s="109"/>
      <c r="J16" s="109"/>
      <c r="K16" s="109"/>
      <c r="L16" s="110">
        <f t="shared" si="0"/>
        <v>0</v>
      </c>
      <c r="M16" s="111"/>
      <c r="N16" s="109"/>
      <c r="O16" s="109"/>
      <c r="P16" s="109"/>
      <c r="Q16" s="109"/>
      <c r="R16" s="109"/>
      <c r="S16" s="110">
        <f t="shared" si="1"/>
        <v>0</v>
      </c>
      <c r="T16" s="111"/>
      <c r="U16" s="110">
        <f t="shared" si="2"/>
        <v>0</v>
      </c>
    </row>
    <row r="17" spans="1:21">
      <c r="A17" s="103">
        <v>12</v>
      </c>
      <c r="B17" s="104"/>
      <c r="C17" s="104"/>
      <c r="D17" s="104"/>
      <c r="E17" s="105"/>
      <c r="F17" s="111"/>
      <c r="G17" s="109"/>
      <c r="H17" s="109"/>
      <c r="I17" s="109"/>
      <c r="J17" s="109"/>
      <c r="K17" s="109"/>
      <c r="L17" s="110">
        <f t="shared" si="0"/>
        <v>0</v>
      </c>
      <c r="M17" s="111"/>
      <c r="N17" s="109"/>
      <c r="O17" s="109"/>
      <c r="P17" s="109"/>
      <c r="Q17" s="109"/>
      <c r="R17" s="109"/>
      <c r="S17" s="110">
        <f t="shared" si="1"/>
        <v>0</v>
      </c>
      <c r="T17" s="111"/>
      <c r="U17" s="110">
        <f t="shared" si="2"/>
        <v>0</v>
      </c>
    </row>
    <row r="18" spans="1:21">
      <c r="A18" s="103">
        <v>13</v>
      </c>
      <c r="B18" s="104"/>
      <c r="C18" s="104"/>
      <c r="D18" s="104"/>
      <c r="E18" s="105"/>
      <c r="F18" s="111"/>
      <c r="G18" s="109"/>
      <c r="H18" s="109"/>
      <c r="I18" s="109"/>
      <c r="J18" s="109"/>
      <c r="K18" s="109"/>
      <c r="L18" s="110">
        <f t="shared" si="0"/>
        <v>0</v>
      </c>
      <c r="M18" s="111"/>
      <c r="N18" s="109"/>
      <c r="O18" s="109"/>
      <c r="P18" s="109"/>
      <c r="Q18" s="109"/>
      <c r="R18" s="109"/>
      <c r="S18" s="110">
        <f t="shared" si="1"/>
        <v>0</v>
      </c>
      <c r="T18" s="111"/>
      <c r="U18" s="110">
        <f t="shared" si="2"/>
        <v>0</v>
      </c>
    </row>
    <row r="19" spans="1:21">
      <c r="A19" s="103">
        <v>14</v>
      </c>
      <c r="B19" s="104"/>
      <c r="C19" s="104"/>
      <c r="D19" s="104"/>
      <c r="E19" s="105"/>
      <c r="F19" s="111"/>
      <c r="G19" s="109"/>
      <c r="H19" s="109"/>
      <c r="I19" s="109"/>
      <c r="J19" s="109"/>
      <c r="K19" s="109"/>
      <c r="L19" s="110">
        <f t="shared" si="0"/>
        <v>0</v>
      </c>
      <c r="M19" s="111"/>
      <c r="N19" s="109"/>
      <c r="O19" s="109"/>
      <c r="P19" s="109"/>
      <c r="Q19" s="109"/>
      <c r="R19" s="109"/>
      <c r="S19" s="110">
        <f t="shared" si="1"/>
        <v>0</v>
      </c>
      <c r="T19" s="111"/>
      <c r="U19" s="110">
        <f t="shared" si="2"/>
        <v>0</v>
      </c>
    </row>
    <row r="20" spans="1:21">
      <c r="A20" s="103">
        <v>15</v>
      </c>
      <c r="B20" s="104"/>
      <c r="C20" s="104"/>
      <c r="D20" s="104"/>
      <c r="E20" s="105"/>
      <c r="F20" s="111"/>
      <c r="G20" s="109"/>
      <c r="H20" s="109"/>
      <c r="I20" s="109"/>
      <c r="J20" s="109"/>
      <c r="K20" s="109"/>
      <c r="L20" s="110">
        <f t="shared" si="0"/>
        <v>0</v>
      </c>
      <c r="M20" s="111"/>
      <c r="N20" s="109"/>
      <c r="O20" s="109"/>
      <c r="P20" s="109"/>
      <c r="Q20" s="109"/>
      <c r="R20" s="109"/>
      <c r="S20" s="110">
        <f t="shared" si="1"/>
        <v>0</v>
      </c>
      <c r="T20" s="111"/>
      <c r="U20" s="110">
        <f t="shared" si="2"/>
        <v>0</v>
      </c>
    </row>
    <row r="21" spans="1:21">
      <c r="A21" s="103">
        <v>16</v>
      </c>
      <c r="B21" s="104"/>
      <c r="C21" s="104"/>
      <c r="D21" s="104"/>
      <c r="E21" s="105"/>
      <c r="F21" s="111"/>
      <c r="G21" s="109"/>
      <c r="H21" s="109"/>
      <c r="I21" s="109"/>
      <c r="J21" s="109"/>
      <c r="K21" s="109"/>
      <c r="L21" s="110">
        <f t="shared" si="0"/>
        <v>0</v>
      </c>
      <c r="M21" s="111"/>
      <c r="N21" s="109"/>
      <c r="O21" s="109"/>
      <c r="P21" s="109"/>
      <c r="Q21" s="109"/>
      <c r="R21" s="109"/>
      <c r="S21" s="110">
        <f t="shared" si="1"/>
        <v>0</v>
      </c>
      <c r="T21" s="111"/>
      <c r="U21" s="110">
        <f t="shared" si="2"/>
        <v>0</v>
      </c>
    </row>
    <row r="22" spans="1:21">
      <c r="A22" s="103">
        <v>17</v>
      </c>
      <c r="B22" s="104"/>
      <c r="C22" s="104"/>
      <c r="D22" s="104"/>
      <c r="E22" s="105"/>
      <c r="F22" s="111"/>
      <c r="G22" s="109"/>
      <c r="H22" s="109"/>
      <c r="I22" s="109"/>
      <c r="J22" s="109"/>
      <c r="K22" s="109"/>
      <c r="L22" s="110">
        <f t="shared" si="0"/>
        <v>0</v>
      </c>
      <c r="M22" s="111"/>
      <c r="N22" s="109"/>
      <c r="O22" s="109"/>
      <c r="P22" s="109"/>
      <c r="Q22" s="109"/>
      <c r="R22" s="109"/>
      <c r="S22" s="110">
        <f t="shared" si="1"/>
        <v>0</v>
      </c>
      <c r="T22" s="111"/>
      <c r="U22" s="110">
        <f t="shared" si="2"/>
        <v>0</v>
      </c>
    </row>
    <row r="23" spans="1:21">
      <c r="A23" s="103">
        <v>18</v>
      </c>
      <c r="B23" s="104"/>
      <c r="C23" s="104"/>
      <c r="D23" s="104"/>
      <c r="E23" s="105"/>
      <c r="F23" s="111"/>
      <c r="G23" s="109"/>
      <c r="H23" s="109"/>
      <c r="I23" s="109"/>
      <c r="J23" s="109"/>
      <c r="K23" s="109"/>
      <c r="L23" s="110">
        <f t="shared" si="0"/>
        <v>0</v>
      </c>
      <c r="M23" s="111"/>
      <c r="N23" s="109"/>
      <c r="O23" s="109"/>
      <c r="P23" s="109"/>
      <c r="Q23" s="109"/>
      <c r="R23" s="109"/>
      <c r="S23" s="110">
        <f t="shared" si="1"/>
        <v>0</v>
      </c>
      <c r="T23" s="111"/>
      <c r="U23" s="110">
        <f t="shared" si="2"/>
        <v>0</v>
      </c>
    </row>
    <row r="24" spans="1:21">
      <c r="A24" s="103">
        <v>19</v>
      </c>
      <c r="B24" s="104"/>
      <c r="C24" s="104"/>
      <c r="D24" s="104"/>
      <c r="E24" s="105"/>
      <c r="F24" s="111"/>
      <c r="G24" s="109"/>
      <c r="H24" s="109"/>
      <c r="I24" s="109"/>
      <c r="J24" s="109"/>
      <c r="K24" s="109"/>
      <c r="L24" s="110">
        <f t="shared" si="0"/>
        <v>0</v>
      </c>
      <c r="M24" s="111"/>
      <c r="N24" s="109"/>
      <c r="O24" s="109"/>
      <c r="P24" s="109"/>
      <c r="Q24" s="109"/>
      <c r="R24" s="109"/>
      <c r="S24" s="110">
        <f t="shared" si="1"/>
        <v>0</v>
      </c>
      <c r="T24" s="111"/>
      <c r="U24" s="110">
        <f t="shared" si="2"/>
        <v>0</v>
      </c>
    </row>
    <row r="25" spans="1:21">
      <c r="A25" s="103">
        <v>20</v>
      </c>
      <c r="B25" s="104"/>
      <c r="C25" s="104"/>
      <c r="D25" s="104"/>
      <c r="E25" s="105"/>
      <c r="F25" s="111"/>
      <c r="G25" s="109"/>
      <c r="H25" s="109"/>
      <c r="I25" s="109"/>
      <c r="J25" s="109"/>
      <c r="K25" s="109"/>
      <c r="L25" s="110">
        <f t="shared" si="0"/>
        <v>0</v>
      </c>
      <c r="M25" s="111"/>
      <c r="N25" s="109"/>
      <c r="O25" s="109"/>
      <c r="P25" s="109"/>
      <c r="Q25" s="109"/>
      <c r="R25" s="109"/>
      <c r="S25" s="110">
        <f t="shared" si="1"/>
        <v>0</v>
      </c>
      <c r="T25" s="111"/>
      <c r="U25" s="110">
        <f t="shared" si="2"/>
        <v>0</v>
      </c>
    </row>
    <row r="26" spans="1:21">
      <c r="E26" s="111"/>
      <c r="F26" s="111"/>
      <c r="G26" s="111"/>
      <c r="H26" s="111"/>
      <c r="I26" s="111"/>
      <c r="J26" s="111"/>
      <c r="K26" s="111"/>
      <c r="L26" s="111"/>
      <c r="M26" s="111"/>
      <c r="N26" s="111"/>
      <c r="O26" s="111"/>
      <c r="P26" s="111"/>
      <c r="Q26" s="111"/>
      <c r="R26" s="111"/>
      <c r="S26" s="111"/>
      <c r="T26" s="111"/>
      <c r="U26" s="111"/>
    </row>
    <row r="27" spans="1:21">
      <c r="C27" s="112" t="s">
        <v>256</v>
      </c>
      <c r="D27" s="112"/>
      <c r="E27" s="113">
        <f>SUM(E6:E25)</f>
        <v>0</v>
      </c>
      <c r="F27" s="111"/>
      <c r="G27" s="113">
        <f t="shared" ref="G27:L27" si="3">SUM(G6:G25)</f>
        <v>0</v>
      </c>
      <c r="H27" s="113">
        <f t="shared" si="3"/>
        <v>0</v>
      </c>
      <c r="I27" s="113">
        <f t="shared" si="3"/>
        <v>0</v>
      </c>
      <c r="J27" s="113">
        <f t="shared" si="3"/>
        <v>0</v>
      </c>
      <c r="K27" s="113">
        <f t="shared" si="3"/>
        <v>0</v>
      </c>
      <c r="L27" s="113">
        <f t="shared" si="3"/>
        <v>0</v>
      </c>
      <c r="M27" s="111"/>
      <c r="N27" s="113">
        <f t="shared" ref="N27:S27" si="4">SUM(N6:N25)</f>
        <v>0</v>
      </c>
      <c r="O27" s="113">
        <f t="shared" si="4"/>
        <v>0</v>
      </c>
      <c r="P27" s="113">
        <f t="shared" si="4"/>
        <v>0</v>
      </c>
      <c r="Q27" s="113">
        <f t="shared" si="4"/>
        <v>0</v>
      </c>
      <c r="R27" s="113">
        <f t="shared" si="4"/>
        <v>0</v>
      </c>
      <c r="S27" s="113">
        <f t="shared" si="4"/>
        <v>0</v>
      </c>
      <c r="T27" s="111"/>
      <c r="U27" s="113">
        <f>SUM(U6:U25)</f>
        <v>0</v>
      </c>
    </row>
    <row r="28" spans="1:21">
      <c r="F28" s="111"/>
    </row>
    <row r="29" spans="1:21">
      <c r="F29" s="111"/>
    </row>
  </sheetData>
  <sheetProtection algorithmName="SHA-512" hashValue="QLxSzPCTq7iS4uHndjkrYyXqCK+KY4XxTcwd2frI89PM7BkmcYxe6785fv4BnvSclnRqWSgGzoQq9YtxPbjf/A==" saltValue="tKoRW/8zUKN1KqhNtxqQ+w==" spinCount="100000" sheet="1" objects="1" scenarios="1"/>
  <mergeCells count="4">
    <mergeCell ref="A1:D1"/>
    <mergeCell ref="A3:E3"/>
    <mergeCell ref="G4:L4"/>
    <mergeCell ref="N4:S4"/>
  </mergeCells>
  <pageMargins left="0.70833333333333304" right="0.70833333333333304" top="0.74791666666666701" bottom="0.74791666666666701" header="0.51180555555555496" footer="0.51180555555555496"/>
  <pageSetup paperSize="75" firstPageNumber="0" orientation="landscape" horizontalDpi="300" verticalDpi="30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A00-000000000000}">
          <x14:formula1>
            <xm:f>Parametres!$C$29:$C$40</xm:f>
          </x14:formula1>
          <x14:formula2>
            <xm:f>0</xm:f>
          </x14:formula2>
          <xm:sqref>D6:D25</xm:sqref>
        </x14:dataValidation>
        <x14:dataValidation type="list" allowBlank="1" showInputMessage="1" showErrorMessage="1" xr:uid="{00000000-0002-0000-0A00-000001000000}">
          <x14:formula1>
            <xm:f>Parametres!$B$43:$B$65</xm:f>
          </x14:formula1>
          <x14:formula2>
            <xm:f>0</xm:f>
          </x14:formula2>
          <xm:sqref>C6:C25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AMJ28"/>
  <sheetViews>
    <sheetView zoomScale="90" zoomScaleNormal="90" workbookViewId="0">
      <selection activeCell="O39" sqref="O39"/>
    </sheetView>
  </sheetViews>
  <sheetFormatPr defaultColWidth="11.42578125" defaultRowHeight="14.45"/>
  <cols>
    <col min="1" max="1" width="4.42578125" style="96" customWidth="1"/>
    <col min="2" max="2" width="27.42578125" style="96" customWidth="1"/>
    <col min="3" max="3" width="31" style="96" customWidth="1"/>
    <col min="4" max="4" width="10.42578125" style="96" customWidth="1"/>
    <col min="5" max="5" width="4.42578125" style="96" hidden="1" customWidth="1"/>
    <col min="6" max="6" width="14.42578125" style="96" customWidth="1"/>
    <col min="7" max="7" width="2.42578125" style="96" customWidth="1"/>
    <col min="8" max="9" width="11.42578125" style="96"/>
    <col min="10" max="10" width="11.42578125" style="96" hidden="1" customWidth="1"/>
    <col min="11" max="12" width="11.42578125" style="96" hidden="1"/>
    <col min="13" max="13" width="11.42578125" style="96"/>
    <col min="14" max="14" width="2.42578125" style="96" customWidth="1"/>
    <col min="15" max="16" width="11.42578125" style="96"/>
    <col min="17" max="17" width="11.42578125" style="96" hidden="1" customWidth="1"/>
    <col min="18" max="19" width="11.42578125" style="96" hidden="1"/>
    <col min="20" max="20" width="11.42578125" style="96"/>
    <col min="21" max="21" width="2.42578125" style="96" customWidth="1"/>
    <col min="22" max="22" width="9.42578125" style="96" customWidth="1"/>
    <col min="23" max="1024" width="11.42578125" style="96"/>
  </cols>
  <sheetData>
    <row r="1" spans="1:22">
      <c r="A1" s="212" t="s">
        <v>258</v>
      </c>
      <c r="B1" s="212"/>
      <c r="C1" s="212"/>
      <c r="D1" s="212"/>
    </row>
    <row r="2" spans="1:22">
      <c r="A2" s="98"/>
      <c r="B2" s="98"/>
      <c r="C2" s="98"/>
      <c r="D2" s="98"/>
      <c r="F2" s="98"/>
    </row>
    <row r="3" spans="1:22" ht="43.5" customHeight="1">
      <c r="A3" s="213" t="s">
        <v>259</v>
      </c>
      <c r="B3" s="213"/>
      <c r="C3" s="213"/>
      <c r="D3" s="213"/>
      <c r="E3" s="213"/>
      <c r="F3" s="213"/>
    </row>
    <row r="4" spans="1:22">
      <c r="H4" s="220" t="s">
        <v>298</v>
      </c>
      <c r="I4" s="220"/>
      <c r="J4" s="220"/>
      <c r="K4" s="220"/>
      <c r="L4" s="220"/>
      <c r="M4" s="220"/>
      <c r="O4" s="220" t="s">
        <v>299</v>
      </c>
      <c r="P4" s="220"/>
      <c r="Q4" s="220"/>
      <c r="R4" s="220"/>
      <c r="S4" s="220"/>
      <c r="T4" s="220"/>
    </row>
    <row r="5" spans="1:22" ht="45" customHeight="1">
      <c r="B5" s="99" t="s">
        <v>260</v>
      </c>
      <c r="C5" s="99" t="s">
        <v>261</v>
      </c>
      <c r="D5" s="99" t="s">
        <v>250</v>
      </c>
      <c r="F5" s="99" t="s">
        <v>263</v>
      </c>
      <c r="H5" s="101" t="str">
        <f>'Réel sommaire'!J14</f>
        <v>Génome Québec</v>
      </c>
      <c r="I5" s="101">
        <f>'Réel sommaire'!K14</f>
        <v>0</v>
      </c>
      <c r="J5" s="101">
        <f>'Réel sommaire'!L14</f>
        <v>0</v>
      </c>
      <c r="K5" s="101">
        <f>'Réel sommaire'!M14</f>
        <v>0</v>
      </c>
      <c r="L5" s="101">
        <f>'Réel sommaire'!N14</f>
        <v>0</v>
      </c>
      <c r="M5" s="102" t="s">
        <v>228</v>
      </c>
      <c r="O5" s="101" t="str">
        <f>'Réel sommaire'!Q14</f>
        <v>Génome Québec</v>
      </c>
      <c r="P5" s="101">
        <f>'Réel sommaire'!R14</f>
        <v>0</v>
      </c>
      <c r="Q5" s="101">
        <f>'Réel sommaire'!S14</f>
        <v>0</v>
      </c>
      <c r="R5" s="101">
        <f>'Réel sommaire'!T14</f>
        <v>0</v>
      </c>
      <c r="S5" s="101">
        <f>'Réel sommaire'!U14</f>
        <v>0</v>
      </c>
      <c r="T5" s="102" t="s">
        <v>228</v>
      </c>
      <c r="V5" s="102" t="s">
        <v>255</v>
      </c>
    </row>
    <row r="6" spans="1:22">
      <c r="A6" s="103">
        <v>1</v>
      </c>
      <c r="B6" s="104"/>
      <c r="C6" s="104"/>
      <c r="D6" s="104"/>
      <c r="E6" s="140" t="e">
        <f>VLOOKUP(C6,Parametres!$B$66:$D$69,3,0)</f>
        <v>#N/A</v>
      </c>
      <c r="F6" s="105"/>
      <c r="H6" s="109"/>
      <c r="I6" s="109"/>
      <c r="J6" s="109"/>
      <c r="K6" s="109"/>
      <c r="L6" s="109"/>
      <c r="M6" s="110">
        <f t="shared" ref="M6:M25" si="0">SUM(H6:L6)</f>
        <v>0</v>
      </c>
      <c r="N6" s="111"/>
      <c r="O6" s="109"/>
      <c r="P6" s="109"/>
      <c r="Q6" s="109"/>
      <c r="R6" s="109"/>
      <c r="S6" s="109"/>
      <c r="T6" s="110">
        <f t="shared" ref="T6:T25" si="1">SUM(O6:S6)</f>
        <v>0</v>
      </c>
      <c r="V6" s="110">
        <f t="shared" ref="V6:V25" si="2">F6-(M6+T6)</f>
        <v>0</v>
      </c>
    </row>
    <row r="7" spans="1:22">
      <c r="A7" s="103">
        <v>2</v>
      </c>
      <c r="B7" s="104"/>
      <c r="C7" s="104"/>
      <c r="D7" s="104"/>
      <c r="E7" s="140" t="e">
        <f>VLOOKUP(C7,Parametres!$B$66:$D$69,3,0)</f>
        <v>#N/A</v>
      </c>
      <c r="F7" s="105"/>
      <c r="H7" s="109"/>
      <c r="I7" s="109"/>
      <c r="J7" s="109"/>
      <c r="K7" s="109"/>
      <c r="L7" s="109"/>
      <c r="M7" s="110">
        <f t="shared" si="0"/>
        <v>0</v>
      </c>
      <c r="N7" s="111"/>
      <c r="O7" s="109"/>
      <c r="P7" s="109"/>
      <c r="Q7" s="109"/>
      <c r="R7" s="109"/>
      <c r="S7" s="109"/>
      <c r="T7" s="110">
        <f t="shared" si="1"/>
        <v>0</v>
      </c>
      <c r="V7" s="110">
        <f t="shared" si="2"/>
        <v>0</v>
      </c>
    </row>
    <row r="8" spans="1:22">
      <c r="A8" s="103">
        <v>3</v>
      </c>
      <c r="B8" s="104"/>
      <c r="C8" s="104"/>
      <c r="D8" s="104"/>
      <c r="E8" s="140" t="e">
        <f>VLOOKUP(C8,Parametres!$B$66:$D$69,3,0)</f>
        <v>#N/A</v>
      </c>
      <c r="F8" s="105"/>
      <c r="H8" s="109"/>
      <c r="I8" s="109"/>
      <c r="J8" s="109"/>
      <c r="K8" s="109"/>
      <c r="L8" s="109"/>
      <c r="M8" s="110">
        <f t="shared" si="0"/>
        <v>0</v>
      </c>
      <c r="N8" s="111"/>
      <c r="O8" s="109"/>
      <c r="P8" s="109"/>
      <c r="Q8" s="109"/>
      <c r="R8" s="109"/>
      <c r="S8" s="109"/>
      <c r="T8" s="110">
        <f t="shared" si="1"/>
        <v>0</v>
      </c>
      <c r="V8" s="110">
        <f t="shared" si="2"/>
        <v>0</v>
      </c>
    </row>
    <row r="9" spans="1:22">
      <c r="A9" s="103">
        <v>4</v>
      </c>
      <c r="B9" s="104"/>
      <c r="C9" s="104"/>
      <c r="D9" s="104"/>
      <c r="E9" s="140" t="e">
        <f>VLOOKUP(C9,Parametres!$B$66:$D$69,3,0)</f>
        <v>#N/A</v>
      </c>
      <c r="F9" s="105"/>
      <c r="H9" s="109"/>
      <c r="I9" s="109"/>
      <c r="J9" s="109"/>
      <c r="K9" s="109"/>
      <c r="L9" s="109"/>
      <c r="M9" s="110">
        <f t="shared" si="0"/>
        <v>0</v>
      </c>
      <c r="N9" s="111"/>
      <c r="O9" s="109"/>
      <c r="P9" s="109"/>
      <c r="Q9" s="109"/>
      <c r="R9" s="109"/>
      <c r="S9" s="109"/>
      <c r="T9" s="110">
        <f t="shared" si="1"/>
        <v>0</v>
      </c>
      <c r="V9" s="110">
        <f t="shared" si="2"/>
        <v>0</v>
      </c>
    </row>
    <row r="10" spans="1:22">
      <c r="A10" s="103">
        <v>5</v>
      </c>
      <c r="B10" s="104"/>
      <c r="C10" s="104"/>
      <c r="D10" s="104"/>
      <c r="E10" s="140" t="e">
        <f>VLOOKUP(C10,Parametres!$B$66:$D$69,3,0)</f>
        <v>#N/A</v>
      </c>
      <c r="F10" s="105"/>
      <c r="H10" s="109"/>
      <c r="I10" s="109"/>
      <c r="J10" s="109"/>
      <c r="K10" s="109"/>
      <c r="L10" s="109"/>
      <c r="M10" s="110">
        <f t="shared" si="0"/>
        <v>0</v>
      </c>
      <c r="N10" s="111"/>
      <c r="O10" s="109"/>
      <c r="P10" s="109"/>
      <c r="Q10" s="109"/>
      <c r="R10" s="109"/>
      <c r="S10" s="109"/>
      <c r="T10" s="110">
        <f t="shared" si="1"/>
        <v>0</v>
      </c>
      <c r="V10" s="110">
        <f t="shared" si="2"/>
        <v>0</v>
      </c>
    </row>
    <row r="11" spans="1:22">
      <c r="A11" s="103">
        <v>6</v>
      </c>
      <c r="B11" s="104"/>
      <c r="C11" s="104"/>
      <c r="D11" s="104"/>
      <c r="E11" s="140" t="e">
        <f>VLOOKUP(C11,Parametres!$B$66:$D$69,3,0)</f>
        <v>#N/A</v>
      </c>
      <c r="F11" s="105"/>
      <c r="H11" s="109"/>
      <c r="I11" s="109"/>
      <c r="J11" s="109"/>
      <c r="K11" s="109"/>
      <c r="L11" s="109"/>
      <c r="M11" s="110">
        <f t="shared" si="0"/>
        <v>0</v>
      </c>
      <c r="N11" s="111"/>
      <c r="O11" s="109"/>
      <c r="P11" s="109"/>
      <c r="Q11" s="109"/>
      <c r="R11" s="109"/>
      <c r="S11" s="109"/>
      <c r="T11" s="110">
        <f t="shared" si="1"/>
        <v>0</v>
      </c>
      <c r="V11" s="110">
        <f t="shared" si="2"/>
        <v>0</v>
      </c>
    </row>
    <row r="12" spans="1:22">
      <c r="A12" s="103">
        <v>7</v>
      </c>
      <c r="B12" s="104"/>
      <c r="C12" s="104"/>
      <c r="D12" s="104"/>
      <c r="E12" s="140" t="e">
        <f>VLOOKUP(C12,Parametres!$B$66:$D$69,3,0)</f>
        <v>#N/A</v>
      </c>
      <c r="F12" s="105"/>
      <c r="H12" s="109"/>
      <c r="I12" s="109"/>
      <c r="J12" s="109"/>
      <c r="K12" s="109"/>
      <c r="L12" s="109"/>
      <c r="M12" s="110">
        <f t="shared" si="0"/>
        <v>0</v>
      </c>
      <c r="N12" s="111"/>
      <c r="O12" s="109"/>
      <c r="P12" s="109"/>
      <c r="Q12" s="109"/>
      <c r="R12" s="109"/>
      <c r="S12" s="109"/>
      <c r="T12" s="110">
        <f t="shared" si="1"/>
        <v>0</v>
      </c>
      <c r="V12" s="110">
        <f t="shared" si="2"/>
        <v>0</v>
      </c>
    </row>
    <row r="13" spans="1:22">
      <c r="A13" s="103">
        <v>8</v>
      </c>
      <c r="B13" s="104"/>
      <c r="C13" s="104"/>
      <c r="D13" s="104"/>
      <c r="E13" s="140" t="e">
        <f>VLOOKUP(C13,Parametres!$B$66:$D$69,3,0)</f>
        <v>#N/A</v>
      </c>
      <c r="F13" s="105"/>
      <c r="H13" s="109"/>
      <c r="I13" s="109"/>
      <c r="J13" s="109"/>
      <c r="K13" s="109"/>
      <c r="L13" s="109"/>
      <c r="M13" s="110">
        <f t="shared" si="0"/>
        <v>0</v>
      </c>
      <c r="N13" s="111"/>
      <c r="O13" s="109"/>
      <c r="P13" s="109"/>
      <c r="Q13" s="109"/>
      <c r="R13" s="109"/>
      <c r="S13" s="109"/>
      <c r="T13" s="110">
        <f t="shared" si="1"/>
        <v>0</v>
      </c>
      <c r="V13" s="110">
        <f t="shared" si="2"/>
        <v>0</v>
      </c>
    </row>
    <row r="14" spans="1:22">
      <c r="A14" s="103">
        <v>9</v>
      </c>
      <c r="B14" s="104"/>
      <c r="C14" s="104"/>
      <c r="D14" s="104"/>
      <c r="E14" s="140" t="e">
        <f>VLOOKUP(C14,Parametres!$B$66:$D$69,3,0)</f>
        <v>#N/A</v>
      </c>
      <c r="F14" s="105"/>
      <c r="H14" s="109"/>
      <c r="I14" s="109"/>
      <c r="J14" s="109"/>
      <c r="K14" s="109"/>
      <c r="L14" s="109"/>
      <c r="M14" s="110">
        <f t="shared" si="0"/>
        <v>0</v>
      </c>
      <c r="N14" s="111"/>
      <c r="O14" s="109"/>
      <c r="P14" s="109"/>
      <c r="Q14" s="109"/>
      <c r="R14" s="109"/>
      <c r="S14" s="109"/>
      <c r="T14" s="110">
        <f t="shared" si="1"/>
        <v>0</v>
      </c>
      <c r="V14" s="110">
        <f t="shared" si="2"/>
        <v>0</v>
      </c>
    </row>
    <row r="15" spans="1:22">
      <c r="A15" s="103">
        <v>10</v>
      </c>
      <c r="B15" s="104"/>
      <c r="C15" s="104"/>
      <c r="D15" s="104"/>
      <c r="E15" s="140" t="e">
        <f>VLOOKUP(C15,Parametres!$B$66:$D$69,3,0)</f>
        <v>#N/A</v>
      </c>
      <c r="F15" s="105"/>
      <c r="H15" s="109"/>
      <c r="I15" s="109"/>
      <c r="J15" s="109"/>
      <c r="K15" s="109"/>
      <c r="L15" s="109"/>
      <c r="M15" s="110">
        <f t="shared" si="0"/>
        <v>0</v>
      </c>
      <c r="N15" s="111"/>
      <c r="O15" s="109"/>
      <c r="P15" s="109"/>
      <c r="Q15" s="109"/>
      <c r="R15" s="109"/>
      <c r="S15" s="109"/>
      <c r="T15" s="110">
        <f t="shared" si="1"/>
        <v>0</v>
      </c>
      <c r="V15" s="110">
        <f t="shared" si="2"/>
        <v>0</v>
      </c>
    </row>
    <row r="16" spans="1:22">
      <c r="A16" s="103">
        <v>11</v>
      </c>
      <c r="B16" s="104"/>
      <c r="C16" s="104"/>
      <c r="D16" s="104"/>
      <c r="E16" s="140" t="e">
        <f>VLOOKUP(C16,Parametres!$B$66:$D$69,3,0)</f>
        <v>#N/A</v>
      </c>
      <c r="F16" s="105"/>
      <c r="H16" s="109"/>
      <c r="I16" s="109"/>
      <c r="J16" s="109"/>
      <c r="K16" s="109"/>
      <c r="L16" s="109"/>
      <c r="M16" s="110">
        <f t="shared" si="0"/>
        <v>0</v>
      </c>
      <c r="N16" s="111"/>
      <c r="O16" s="109"/>
      <c r="P16" s="109"/>
      <c r="Q16" s="109"/>
      <c r="R16" s="109"/>
      <c r="S16" s="109"/>
      <c r="T16" s="110">
        <f t="shared" si="1"/>
        <v>0</v>
      </c>
      <c r="V16" s="110">
        <f t="shared" si="2"/>
        <v>0</v>
      </c>
    </row>
    <row r="17" spans="1:22">
      <c r="A17" s="103">
        <v>12</v>
      </c>
      <c r="B17" s="104"/>
      <c r="C17" s="104"/>
      <c r="D17" s="104"/>
      <c r="E17" s="140" t="e">
        <f>VLOOKUP(C17,Parametres!$B$66:$D$69,3,0)</f>
        <v>#N/A</v>
      </c>
      <c r="F17" s="105"/>
      <c r="H17" s="109"/>
      <c r="I17" s="109"/>
      <c r="J17" s="109"/>
      <c r="K17" s="109"/>
      <c r="L17" s="109"/>
      <c r="M17" s="110">
        <f t="shared" si="0"/>
        <v>0</v>
      </c>
      <c r="N17" s="111"/>
      <c r="O17" s="109"/>
      <c r="P17" s="109"/>
      <c r="Q17" s="109"/>
      <c r="R17" s="109"/>
      <c r="S17" s="109"/>
      <c r="T17" s="110">
        <f t="shared" si="1"/>
        <v>0</v>
      </c>
      <c r="V17" s="110">
        <f t="shared" si="2"/>
        <v>0</v>
      </c>
    </row>
    <row r="18" spans="1:22">
      <c r="A18" s="103">
        <v>13</v>
      </c>
      <c r="B18" s="104"/>
      <c r="C18" s="104"/>
      <c r="D18" s="104"/>
      <c r="E18" s="140" t="e">
        <f>VLOOKUP(C18,Parametres!$B$66:$D$69,3,0)</f>
        <v>#N/A</v>
      </c>
      <c r="F18" s="105"/>
      <c r="H18" s="109"/>
      <c r="I18" s="109"/>
      <c r="J18" s="109"/>
      <c r="K18" s="109"/>
      <c r="L18" s="109"/>
      <c r="M18" s="110">
        <f t="shared" si="0"/>
        <v>0</v>
      </c>
      <c r="N18" s="111"/>
      <c r="O18" s="109"/>
      <c r="P18" s="109"/>
      <c r="Q18" s="109"/>
      <c r="R18" s="109"/>
      <c r="S18" s="109"/>
      <c r="T18" s="110">
        <f t="shared" si="1"/>
        <v>0</v>
      </c>
      <c r="V18" s="110">
        <f t="shared" si="2"/>
        <v>0</v>
      </c>
    </row>
    <row r="19" spans="1:22">
      <c r="A19" s="103">
        <v>14</v>
      </c>
      <c r="B19" s="104"/>
      <c r="C19" s="104"/>
      <c r="D19" s="104"/>
      <c r="E19" s="140" t="e">
        <f>VLOOKUP(C19,Parametres!$B$66:$D$69,3,0)</f>
        <v>#N/A</v>
      </c>
      <c r="F19" s="105"/>
      <c r="H19" s="109"/>
      <c r="I19" s="109"/>
      <c r="J19" s="109"/>
      <c r="K19" s="109"/>
      <c r="L19" s="109"/>
      <c r="M19" s="110">
        <f t="shared" si="0"/>
        <v>0</v>
      </c>
      <c r="N19" s="111"/>
      <c r="O19" s="109"/>
      <c r="P19" s="109"/>
      <c r="Q19" s="109"/>
      <c r="R19" s="109"/>
      <c r="S19" s="109"/>
      <c r="T19" s="110">
        <f t="shared" si="1"/>
        <v>0</v>
      </c>
      <c r="V19" s="110">
        <f t="shared" si="2"/>
        <v>0</v>
      </c>
    </row>
    <row r="20" spans="1:22">
      <c r="A20" s="103">
        <v>15</v>
      </c>
      <c r="B20" s="104"/>
      <c r="C20" s="104"/>
      <c r="D20" s="104"/>
      <c r="E20" s="140" t="e">
        <f>VLOOKUP(C20,Parametres!$B$66:$D$69,3,0)</f>
        <v>#N/A</v>
      </c>
      <c r="F20" s="105"/>
      <c r="H20" s="109"/>
      <c r="I20" s="109"/>
      <c r="J20" s="109"/>
      <c r="K20" s="109"/>
      <c r="L20" s="109"/>
      <c r="M20" s="110">
        <f t="shared" si="0"/>
        <v>0</v>
      </c>
      <c r="N20" s="111"/>
      <c r="O20" s="109"/>
      <c r="P20" s="109"/>
      <c r="Q20" s="109"/>
      <c r="R20" s="109"/>
      <c r="S20" s="109"/>
      <c r="T20" s="110">
        <f t="shared" si="1"/>
        <v>0</v>
      </c>
      <c r="V20" s="110">
        <f t="shared" si="2"/>
        <v>0</v>
      </c>
    </row>
    <row r="21" spans="1:22">
      <c r="A21" s="103">
        <v>16</v>
      </c>
      <c r="B21" s="104"/>
      <c r="C21" s="104"/>
      <c r="D21" s="104"/>
      <c r="E21" s="140" t="e">
        <f>VLOOKUP(C21,Parametres!$B$66:$D$69,3,0)</f>
        <v>#N/A</v>
      </c>
      <c r="F21" s="105"/>
      <c r="H21" s="109"/>
      <c r="I21" s="109"/>
      <c r="J21" s="109"/>
      <c r="K21" s="109"/>
      <c r="L21" s="109"/>
      <c r="M21" s="110">
        <f t="shared" si="0"/>
        <v>0</v>
      </c>
      <c r="N21" s="111"/>
      <c r="O21" s="109"/>
      <c r="P21" s="109"/>
      <c r="Q21" s="109"/>
      <c r="R21" s="109"/>
      <c r="S21" s="109"/>
      <c r="T21" s="110">
        <f t="shared" si="1"/>
        <v>0</v>
      </c>
      <c r="V21" s="110">
        <f t="shared" si="2"/>
        <v>0</v>
      </c>
    </row>
    <row r="22" spans="1:22">
      <c r="A22" s="103">
        <v>17</v>
      </c>
      <c r="B22" s="104"/>
      <c r="C22" s="104"/>
      <c r="D22" s="104"/>
      <c r="E22" s="140" t="e">
        <f>VLOOKUP(C22,Parametres!$B$66:$D$69,3,0)</f>
        <v>#N/A</v>
      </c>
      <c r="F22" s="105"/>
      <c r="H22" s="109"/>
      <c r="I22" s="109"/>
      <c r="J22" s="109"/>
      <c r="K22" s="109"/>
      <c r="L22" s="109"/>
      <c r="M22" s="110">
        <f t="shared" si="0"/>
        <v>0</v>
      </c>
      <c r="N22" s="111"/>
      <c r="O22" s="109"/>
      <c r="P22" s="109"/>
      <c r="Q22" s="109"/>
      <c r="R22" s="109"/>
      <c r="S22" s="109"/>
      <c r="T22" s="110">
        <f t="shared" si="1"/>
        <v>0</v>
      </c>
      <c r="V22" s="110">
        <f t="shared" si="2"/>
        <v>0</v>
      </c>
    </row>
    <row r="23" spans="1:22">
      <c r="A23" s="103">
        <v>18</v>
      </c>
      <c r="B23" s="104"/>
      <c r="C23" s="104"/>
      <c r="D23" s="104"/>
      <c r="E23" s="140" t="e">
        <f>VLOOKUP(C23,Parametres!$B$66:$D$69,3,0)</f>
        <v>#N/A</v>
      </c>
      <c r="F23" s="105"/>
      <c r="H23" s="109"/>
      <c r="I23" s="109"/>
      <c r="J23" s="109"/>
      <c r="K23" s="109"/>
      <c r="L23" s="109"/>
      <c r="M23" s="110">
        <f t="shared" si="0"/>
        <v>0</v>
      </c>
      <c r="N23" s="111"/>
      <c r="O23" s="109"/>
      <c r="P23" s="109"/>
      <c r="Q23" s="109"/>
      <c r="R23" s="109"/>
      <c r="S23" s="109"/>
      <c r="T23" s="110">
        <f t="shared" si="1"/>
        <v>0</v>
      </c>
      <c r="V23" s="110">
        <f t="shared" si="2"/>
        <v>0</v>
      </c>
    </row>
    <row r="24" spans="1:22">
      <c r="A24" s="103">
        <v>19</v>
      </c>
      <c r="B24" s="104"/>
      <c r="C24" s="104"/>
      <c r="D24" s="104"/>
      <c r="E24" s="140" t="e">
        <f>VLOOKUP(C24,Parametres!$B$66:$D$69,3,0)</f>
        <v>#N/A</v>
      </c>
      <c r="F24" s="105"/>
      <c r="H24" s="109"/>
      <c r="I24" s="109"/>
      <c r="J24" s="109"/>
      <c r="K24" s="109"/>
      <c r="L24" s="109"/>
      <c r="M24" s="110">
        <f t="shared" si="0"/>
        <v>0</v>
      </c>
      <c r="N24" s="111"/>
      <c r="O24" s="109"/>
      <c r="P24" s="109"/>
      <c r="Q24" s="109"/>
      <c r="R24" s="109"/>
      <c r="S24" s="109"/>
      <c r="T24" s="110">
        <f t="shared" si="1"/>
        <v>0</v>
      </c>
      <c r="V24" s="110">
        <f t="shared" si="2"/>
        <v>0</v>
      </c>
    </row>
    <row r="25" spans="1:22">
      <c r="A25" s="103">
        <v>20</v>
      </c>
      <c r="B25" s="104"/>
      <c r="C25" s="104"/>
      <c r="D25" s="104"/>
      <c r="E25" s="140" t="e">
        <f>VLOOKUP(C25,Parametres!$B$66:$D$69,3,0)</f>
        <v>#N/A</v>
      </c>
      <c r="F25" s="105"/>
      <c r="H25" s="109"/>
      <c r="I25" s="109"/>
      <c r="J25" s="109"/>
      <c r="K25" s="109"/>
      <c r="L25" s="109"/>
      <c r="M25" s="110">
        <f t="shared" si="0"/>
        <v>0</v>
      </c>
      <c r="N25" s="111"/>
      <c r="O25" s="109"/>
      <c r="P25" s="109"/>
      <c r="Q25" s="109"/>
      <c r="R25" s="109"/>
      <c r="S25" s="109"/>
      <c r="T25" s="110">
        <f t="shared" si="1"/>
        <v>0</v>
      </c>
      <c r="V25" s="110">
        <f t="shared" si="2"/>
        <v>0</v>
      </c>
    </row>
    <row r="26" spans="1:22">
      <c r="F26" s="111"/>
      <c r="H26" s="111"/>
      <c r="I26" s="111"/>
      <c r="J26" s="111"/>
      <c r="K26" s="111"/>
      <c r="L26" s="111"/>
      <c r="M26" s="111"/>
      <c r="N26" s="111"/>
      <c r="O26" s="111"/>
      <c r="P26" s="111"/>
      <c r="Q26" s="111"/>
      <c r="R26" s="111"/>
      <c r="S26" s="111"/>
      <c r="T26" s="111"/>
      <c r="V26" s="111"/>
    </row>
    <row r="27" spans="1:22">
      <c r="C27" s="112" t="s">
        <v>256</v>
      </c>
      <c r="D27" s="112"/>
      <c r="F27" s="113">
        <f>SUM(F6:F25)</f>
        <v>0</v>
      </c>
      <c r="H27" s="113">
        <f t="shared" ref="H27:M27" si="3">SUM(H6:H25)</f>
        <v>0</v>
      </c>
      <c r="I27" s="113">
        <f t="shared" si="3"/>
        <v>0</v>
      </c>
      <c r="J27" s="113">
        <f t="shared" si="3"/>
        <v>0</v>
      </c>
      <c r="K27" s="113">
        <f t="shared" si="3"/>
        <v>0</v>
      </c>
      <c r="L27" s="113">
        <f t="shared" si="3"/>
        <v>0</v>
      </c>
      <c r="M27" s="113">
        <f t="shared" si="3"/>
        <v>0</v>
      </c>
      <c r="N27" s="111"/>
      <c r="O27" s="113">
        <f t="shared" ref="O27:T27" si="4">SUM(O6:O25)</f>
        <v>0</v>
      </c>
      <c r="P27" s="113">
        <f t="shared" si="4"/>
        <v>0</v>
      </c>
      <c r="Q27" s="113">
        <f t="shared" si="4"/>
        <v>0</v>
      </c>
      <c r="R27" s="113">
        <f t="shared" si="4"/>
        <v>0</v>
      </c>
      <c r="S27" s="113">
        <f t="shared" si="4"/>
        <v>0</v>
      </c>
      <c r="T27" s="113">
        <f t="shared" si="4"/>
        <v>0</v>
      </c>
      <c r="V27" s="113">
        <f>SUM(V6:V25)</f>
        <v>0</v>
      </c>
    </row>
    <row r="28" spans="1:22">
      <c r="F28" s="111"/>
      <c r="H28" s="111"/>
      <c r="I28" s="111"/>
      <c r="J28" s="111"/>
      <c r="K28" s="111"/>
      <c r="L28" s="111"/>
      <c r="M28" s="111"/>
      <c r="N28" s="111"/>
      <c r="O28" s="111"/>
      <c r="P28" s="111"/>
      <c r="Q28" s="111"/>
      <c r="R28" s="111"/>
      <c r="S28" s="111"/>
      <c r="T28" s="111"/>
      <c r="V28" s="111"/>
    </row>
  </sheetData>
  <sheetProtection algorithmName="SHA-512" hashValue="dBe8P5/tOrU82CF8tqWq1TvsyZMBlrECzhjQNispaxhLqIZS9q1Riig8g+7mRnUFNW+BjYASk0q3pO9a0JtPZA==" saltValue="yM6b7KBsKjZU9HRftVcYDg==" spinCount="100000" sheet="1" objects="1" scenarios="1"/>
  <mergeCells count="4">
    <mergeCell ref="A1:D1"/>
    <mergeCell ref="A3:F3"/>
    <mergeCell ref="H4:M4"/>
    <mergeCell ref="O4:T4"/>
  </mergeCells>
  <pageMargins left="0.70833333333333304" right="0.70833333333333304" top="0.74791666666666701" bottom="0.74791666666666701" header="0.51180555555555496" footer="0.51180555555555496"/>
  <pageSetup paperSize="75" firstPageNumber="0" orientation="landscape" horizontalDpi="300" verticalDpi="30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B00-000000000000}">
          <x14:formula1>
            <xm:f>Parametres!$C$29:$C$40</xm:f>
          </x14:formula1>
          <x14:formula2>
            <xm:f>0</xm:f>
          </x14:formula2>
          <xm:sqref>D6:D25</xm:sqref>
        </x14:dataValidation>
        <x14:dataValidation type="list" allowBlank="1" showInputMessage="1" showErrorMessage="1" xr:uid="{00000000-0002-0000-0B00-000001000000}">
          <x14:formula1>
            <xm:f>Parametres!$B$66:$B$69</xm:f>
          </x14:formula1>
          <x14:formula2>
            <xm:f>0</xm:f>
          </x14:formula2>
          <xm:sqref>C6:C25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AMJ28"/>
  <sheetViews>
    <sheetView zoomScale="90" zoomScaleNormal="90" workbookViewId="0">
      <selection activeCell="O39" sqref="O39"/>
    </sheetView>
  </sheetViews>
  <sheetFormatPr defaultColWidth="11.42578125" defaultRowHeight="14.45"/>
  <cols>
    <col min="1" max="1" width="4.42578125" style="96" customWidth="1"/>
    <col min="2" max="2" width="29.85546875" style="96" customWidth="1"/>
    <col min="3" max="3" width="31" style="96" customWidth="1"/>
    <col min="4" max="4" width="12.42578125" style="96" customWidth="1"/>
    <col min="5" max="5" width="4.42578125" style="96" hidden="1" customWidth="1"/>
    <col min="6" max="6" width="2.42578125" style="96" customWidth="1"/>
    <col min="7" max="8" width="11.42578125" style="96"/>
    <col min="9" max="9" width="11.42578125" style="96" hidden="1" customWidth="1"/>
    <col min="10" max="11" width="11.42578125" style="96" hidden="1"/>
    <col min="12" max="12" width="11.42578125" style="96"/>
    <col min="13" max="13" width="2.42578125" style="96" customWidth="1"/>
    <col min="14" max="15" width="11.42578125" style="96"/>
    <col min="16" max="16" width="11.42578125" style="96" hidden="1" customWidth="1"/>
    <col min="17" max="18" width="11.42578125" style="96" hidden="1"/>
    <col min="19" max="19" width="11.42578125" style="96"/>
    <col min="20" max="20" width="2.42578125" style="96" customWidth="1"/>
    <col min="21" max="21" width="9.42578125" style="96" customWidth="1"/>
    <col min="22" max="1024" width="11.42578125" style="96"/>
  </cols>
  <sheetData>
    <row r="1" spans="1:21">
      <c r="A1" s="212" t="s">
        <v>264</v>
      </c>
      <c r="B1" s="212"/>
      <c r="C1" s="212"/>
      <c r="D1" s="212"/>
    </row>
    <row r="2" spans="1:21">
      <c r="A2" s="98"/>
      <c r="B2" s="98"/>
      <c r="C2" s="98"/>
      <c r="D2" s="98"/>
    </row>
    <row r="3" spans="1:21" ht="43.5" customHeight="1">
      <c r="A3" s="213" t="s">
        <v>265</v>
      </c>
      <c r="B3" s="213"/>
      <c r="C3" s="213"/>
      <c r="D3" s="213"/>
    </row>
    <row r="4" spans="1:21">
      <c r="G4" s="220" t="s">
        <v>298</v>
      </c>
      <c r="H4" s="220"/>
      <c r="I4" s="220"/>
      <c r="J4" s="220"/>
      <c r="K4" s="220"/>
      <c r="L4" s="220"/>
      <c r="N4" s="220" t="s">
        <v>299</v>
      </c>
      <c r="O4" s="220"/>
      <c r="P4" s="220"/>
      <c r="Q4" s="220"/>
      <c r="R4" s="220"/>
      <c r="S4" s="220"/>
    </row>
    <row r="5" spans="1:21" ht="45" customHeight="1">
      <c r="B5" s="99" t="s">
        <v>266</v>
      </c>
      <c r="C5" s="99" t="s">
        <v>267</v>
      </c>
      <c r="D5" s="99" t="s">
        <v>263</v>
      </c>
      <c r="G5" s="101" t="str">
        <f>'Réel sommaire'!J14</f>
        <v>Génome Québec</v>
      </c>
      <c r="H5" s="101">
        <f>'Réel sommaire'!K14</f>
        <v>0</v>
      </c>
      <c r="I5" s="101">
        <f>'Réel sommaire'!L14</f>
        <v>0</v>
      </c>
      <c r="J5" s="101">
        <f>'Réel sommaire'!M14</f>
        <v>0</v>
      </c>
      <c r="K5" s="101">
        <f>'Réel sommaire'!N14</f>
        <v>0</v>
      </c>
      <c r="L5" s="102" t="s">
        <v>228</v>
      </c>
      <c r="N5" s="101" t="str">
        <f>'Réel sommaire'!Q14</f>
        <v>Génome Québec</v>
      </c>
      <c r="O5" s="101">
        <f>'Réel sommaire'!R14</f>
        <v>0</v>
      </c>
      <c r="P5" s="101">
        <f>'Réel sommaire'!S14</f>
        <v>0</v>
      </c>
      <c r="Q5" s="101">
        <f>'Réel sommaire'!T14</f>
        <v>0</v>
      </c>
      <c r="R5" s="101">
        <f>'Réel sommaire'!U14</f>
        <v>0</v>
      </c>
      <c r="S5" s="102" t="s">
        <v>228</v>
      </c>
      <c r="U5" s="102" t="s">
        <v>255</v>
      </c>
    </row>
    <row r="6" spans="1:21">
      <c r="A6" s="103">
        <v>1</v>
      </c>
      <c r="B6" s="104"/>
      <c r="C6" s="104"/>
      <c r="D6" s="105"/>
      <c r="E6" s="96" t="e">
        <f>VLOOKUP(C6,Parametres!$B$66:$D$69,3,0)</f>
        <v>#N/A</v>
      </c>
      <c r="G6" s="109"/>
      <c r="H6" s="109"/>
      <c r="I6" s="109"/>
      <c r="J6" s="109"/>
      <c r="K6" s="109"/>
      <c r="L6" s="110">
        <f t="shared" ref="L6:L25" si="0">SUM(G6:K6)</f>
        <v>0</v>
      </c>
      <c r="M6" s="111"/>
      <c r="N6" s="109"/>
      <c r="O6" s="109"/>
      <c r="P6" s="109"/>
      <c r="Q6" s="109"/>
      <c r="R6" s="109"/>
      <c r="S6" s="110">
        <f t="shared" ref="S6:S25" si="1">SUM(N6:R6)</f>
        <v>0</v>
      </c>
      <c r="T6" s="111"/>
      <c r="U6" s="110">
        <f t="shared" ref="U6:U25" si="2">D6-(L6+S6)</f>
        <v>0</v>
      </c>
    </row>
    <row r="7" spans="1:21">
      <c r="A7" s="103">
        <v>2</v>
      </c>
      <c r="B7" s="104"/>
      <c r="C7" s="104"/>
      <c r="D7" s="105"/>
      <c r="E7" s="96" t="e">
        <f>VLOOKUP(C7,Parametres!$B$66:$D$69,3,0)</f>
        <v>#N/A</v>
      </c>
      <c r="G7" s="109"/>
      <c r="H7" s="109"/>
      <c r="I7" s="109"/>
      <c r="J7" s="109"/>
      <c r="K7" s="109"/>
      <c r="L7" s="110">
        <f t="shared" si="0"/>
        <v>0</v>
      </c>
      <c r="M7" s="111"/>
      <c r="N7" s="109"/>
      <c r="O7" s="109"/>
      <c r="P7" s="109"/>
      <c r="Q7" s="109"/>
      <c r="R7" s="109"/>
      <c r="S7" s="110">
        <f t="shared" si="1"/>
        <v>0</v>
      </c>
      <c r="T7" s="111"/>
      <c r="U7" s="110">
        <f t="shared" si="2"/>
        <v>0</v>
      </c>
    </row>
    <row r="8" spans="1:21">
      <c r="A8" s="103">
        <v>3</v>
      </c>
      <c r="B8" s="104"/>
      <c r="C8" s="104"/>
      <c r="D8" s="105"/>
      <c r="E8" s="96" t="e">
        <f>VLOOKUP(C8,Parametres!$B$66:$D$69,3,0)</f>
        <v>#N/A</v>
      </c>
      <c r="G8" s="109"/>
      <c r="H8" s="109"/>
      <c r="I8" s="109"/>
      <c r="J8" s="109"/>
      <c r="K8" s="109"/>
      <c r="L8" s="110">
        <f t="shared" si="0"/>
        <v>0</v>
      </c>
      <c r="M8" s="111"/>
      <c r="N8" s="109"/>
      <c r="O8" s="109"/>
      <c r="P8" s="109"/>
      <c r="Q8" s="109"/>
      <c r="R8" s="109"/>
      <c r="S8" s="110">
        <f t="shared" si="1"/>
        <v>0</v>
      </c>
      <c r="T8" s="111"/>
      <c r="U8" s="110">
        <f t="shared" si="2"/>
        <v>0</v>
      </c>
    </row>
    <row r="9" spans="1:21">
      <c r="A9" s="103">
        <v>4</v>
      </c>
      <c r="B9" s="104"/>
      <c r="C9" s="104"/>
      <c r="D9" s="105"/>
      <c r="E9" s="96" t="e">
        <f>VLOOKUP(C9,Parametres!$B$66:$D$69,3,0)</f>
        <v>#N/A</v>
      </c>
      <c r="G9" s="109"/>
      <c r="H9" s="109"/>
      <c r="I9" s="109"/>
      <c r="J9" s="109"/>
      <c r="K9" s="109"/>
      <c r="L9" s="110">
        <f t="shared" si="0"/>
        <v>0</v>
      </c>
      <c r="M9" s="111"/>
      <c r="N9" s="109"/>
      <c r="O9" s="109"/>
      <c r="P9" s="109"/>
      <c r="Q9" s="109"/>
      <c r="R9" s="109"/>
      <c r="S9" s="110">
        <f t="shared" si="1"/>
        <v>0</v>
      </c>
      <c r="T9" s="111"/>
      <c r="U9" s="110">
        <f t="shared" si="2"/>
        <v>0</v>
      </c>
    </row>
    <row r="10" spans="1:21">
      <c r="A10" s="103">
        <v>5</v>
      </c>
      <c r="B10" s="104"/>
      <c r="C10" s="104"/>
      <c r="D10" s="105"/>
      <c r="E10" s="96" t="e">
        <f>VLOOKUP(C10,Parametres!$B$66:$D$69,3,0)</f>
        <v>#N/A</v>
      </c>
      <c r="G10" s="109"/>
      <c r="H10" s="109"/>
      <c r="I10" s="109"/>
      <c r="J10" s="109"/>
      <c r="K10" s="109"/>
      <c r="L10" s="110">
        <f t="shared" si="0"/>
        <v>0</v>
      </c>
      <c r="M10" s="111"/>
      <c r="N10" s="109"/>
      <c r="O10" s="109"/>
      <c r="P10" s="109"/>
      <c r="Q10" s="109"/>
      <c r="R10" s="109"/>
      <c r="S10" s="110">
        <f t="shared" si="1"/>
        <v>0</v>
      </c>
      <c r="T10" s="111"/>
      <c r="U10" s="110">
        <f t="shared" si="2"/>
        <v>0</v>
      </c>
    </row>
    <row r="11" spans="1:21">
      <c r="A11" s="103">
        <v>6</v>
      </c>
      <c r="B11" s="104"/>
      <c r="C11" s="104"/>
      <c r="D11" s="105"/>
      <c r="E11" s="96" t="e">
        <f>VLOOKUP(C11,Parametres!$B$66:$D$69,3,0)</f>
        <v>#N/A</v>
      </c>
      <c r="G11" s="109"/>
      <c r="H11" s="109"/>
      <c r="I11" s="109"/>
      <c r="J11" s="109"/>
      <c r="K11" s="109"/>
      <c r="L11" s="110">
        <f t="shared" si="0"/>
        <v>0</v>
      </c>
      <c r="M11" s="111"/>
      <c r="N11" s="109"/>
      <c r="O11" s="109"/>
      <c r="P11" s="109"/>
      <c r="Q11" s="109"/>
      <c r="R11" s="109"/>
      <c r="S11" s="110">
        <f t="shared" si="1"/>
        <v>0</v>
      </c>
      <c r="T11" s="111"/>
      <c r="U11" s="110">
        <f t="shared" si="2"/>
        <v>0</v>
      </c>
    </row>
    <row r="12" spans="1:21">
      <c r="A12" s="103">
        <v>7</v>
      </c>
      <c r="B12" s="104"/>
      <c r="C12" s="104"/>
      <c r="D12" s="105"/>
      <c r="E12" s="96" t="e">
        <f>VLOOKUP(C12,Parametres!$B$66:$D$69,3,0)</f>
        <v>#N/A</v>
      </c>
      <c r="G12" s="109"/>
      <c r="H12" s="109"/>
      <c r="I12" s="109"/>
      <c r="J12" s="109"/>
      <c r="K12" s="109"/>
      <c r="L12" s="110">
        <f t="shared" si="0"/>
        <v>0</v>
      </c>
      <c r="M12" s="111"/>
      <c r="N12" s="109"/>
      <c r="O12" s="109"/>
      <c r="P12" s="109"/>
      <c r="Q12" s="109"/>
      <c r="R12" s="109"/>
      <c r="S12" s="110">
        <f t="shared" si="1"/>
        <v>0</v>
      </c>
      <c r="T12" s="111"/>
      <c r="U12" s="110">
        <f t="shared" si="2"/>
        <v>0</v>
      </c>
    </row>
    <row r="13" spans="1:21">
      <c r="A13" s="103">
        <v>8</v>
      </c>
      <c r="B13" s="104"/>
      <c r="C13" s="104"/>
      <c r="D13" s="105"/>
      <c r="E13" s="96" t="e">
        <f>VLOOKUP(C13,Parametres!$B$66:$D$69,3,0)</f>
        <v>#N/A</v>
      </c>
      <c r="G13" s="109"/>
      <c r="H13" s="109"/>
      <c r="I13" s="109"/>
      <c r="J13" s="109"/>
      <c r="K13" s="109"/>
      <c r="L13" s="110">
        <f t="shared" si="0"/>
        <v>0</v>
      </c>
      <c r="M13" s="111"/>
      <c r="N13" s="109"/>
      <c r="O13" s="109"/>
      <c r="P13" s="109"/>
      <c r="Q13" s="109"/>
      <c r="R13" s="109"/>
      <c r="S13" s="110">
        <f t="shared" si="1"/>
        <v>0</v>
      </c>
      <c r="T13" s="111"/>
      <c r="U13" s="110">
        <f t="shared" si="2"/>
        <v>0</v>
      </c>
    </row>
    <row r="14" spans="1:21">
      <c r="A14" s="103">
        <v>9</v>
      </c>
      <c r="B14" s="104"/>
      <c r="C14" s="104"/>
      <c r="D14" s="105"/>
      <c r="E14" s="96" t="e">
        <f>VLOOKUP(C14,Parametres!$B$66:$D$69,3,0)</f>
        <v>#N/A</v>
      </c>
      <c r="G14" s="109"/>
      <c r="H14" s="109"/>
      <c r="I14" s="109"/>
      <c r="J14" s="109"/>
      <c r="K14" s="109"/>
      <c r="L14" s="110">
        <f t="shared" si="0"/>
        <v>0</v>
      </c>
      <c r="M14" s="111"/>
      <c r="N14" s="109"/>
      <c r="O14" s="109"/>
      <c r="P14" s="109"/>
      <c r="Q14" s="109"/>
      <c r="R14" s="109"/>
      <c r="S14" s="110">
        <f t="shared" si="1"/>
        <v>0</v>
      </c>
      <c r="T14" s="111"/>
      <c r="U14" s="110">
        <f t="shared" si="2"/>
        <v>0</v>
      </c>
    </row>
    <row r="15" spans="1:21">
      <c r="A15" s="103">
        <v>10</v>
      </c>
      <c r="B15" s="104"/>
      <c r="C15" s="104"/>
      <c r="D15" s="105"/>
      <c r="E15" s="96" t="e">
        <f>VLOOKUP(C15,Parametres!$B$66:$D$69,3,0)</f>
        <v>#N/A</v>
      </c>
      <c r="G15" s="109"/>
      <c r="H15" s="109"/>
      <c r="I15" s="109"/>
      <c r="J15" s="109"/>
      <c r="K15" s="109"/>
      <c r="L15" s="110">
        <f t="shared" si="0"/>
        <v>0</v>
      </c>
      <c r="M15" s="111"/>
      <c r="N15" s="109"/>
      <c r="O15" s="109"/>
      <c r="P15" s="109"/>
      <c r="Q15" s="109"/>
      <c r="R15" s="109"/>
      <c r="S15" s="110">
        <f t="shared" si="1"/>
        <v>0</v>
      </c>
      <c r="T15" s="111"/>
      <c r="U15" s="110">
        <f t="shared" si="2"/>
        <v>0</v>
      </c>
    </row>
    <row r="16" spans="1:21">
      <c r="A16" s="103">
        <v>11</v>
      </c>
      <c r="B16" s="104"/>
      <c r="C16" s="104"/>
      <c r="D16" s="105"/>
      <c r="E16" s="96" t="e">
        <f>VLOOKUP(C16,Parametres!$B$66:$D$69,3,0)</f>
        <v>#N/A</v>
      </c>
      <c r="G16" s="109"/>
      <c r="H16" s="109"/>
      <c r="I16" s="109"/>
      <c r="J16" s="109"/>
      <c r="K16" s="109"/>
      <c r="L16" s="110">
        <f t="shared" si="0"/>
        <v>0</v>
      </c>
      <c r="M16" s="111"/>
      <c r="N16" s="109"/>
      <c r="O16" s="109"/>
      <c r="P16" s="109"/>
      <c r="Q16" s="109"/>
      <c r="R16" s="109"/>
      <c r="S16" s="110">
        <f t="shared" si="1"/>
        <v>0</v>
      </c>
      <c r="T16" s="111"/>
      <c r="U16" s="110">
        <f t="shared" si="2"/>
        <v>0</v>
      </c>
    </row>
    <row r="17" spans="1:21">
      <c r="A17" s="103">
        <v>12</v>
      </c>
      <c r="B17" s="104"/>
      <c r="C17" s="104"/>
      <c r="D17" s="105"/>
      <c r="E17" s="96" t="e">
        <f>VLOOKUP(C17,Parametres!$B$66:$D$69,3,0)</f>
        <v>#N/A</v>
      </c>
      <c r="G17" s="109"/>
      <c r="H17" s="109"/>
      <c r="I17" s="109"/>
      <c r="J17" s="109"/>
      <c r="K17" s="109"/>
      <c r="L17" s="110">
        <f t="shared" si="0"/>
        <v>0</v>
      </c>
      <c r="M17" s="111"/>
      <c r="N17" s="109"/>
      <c r="O17" s="109"/>
      <c r="P17" s="109"/>
      <c r="Q17" s="109"/>
      <c r="R17" s="109"/>
      <c r="S17" s="110">
        <f t="shared" si="1"/>
        <v>0</v>
      </c>
      <c r="T17" s="111"/>
      <c r="U17" s="110">
        <f t="shared" si="2"/>
        <v>0</v>
      </c>
    </row>
    <row r="18" spans="1:21">
      <c r="A18" s="103">
        <v>13</v>
      </c>
      <c r="B18" s="104"/>
      <c r="C18" s="104"/>
      <c r="D18" s="105"/>
      <c r="E18" s="96" t="e">
        <f>VLOOKUP(C18,Parametres!$B$66:$D$69,3,0)</f>
        <v>#N/A</v>
      </c>
      <c r="G18" s="109"/>
      <c r="H18" s="109"/>
      <c r="I18" s="109"/>
      <c r="J18" s="109"/>
      <c r="K18" s="109"/>
      <c r="L18" s="110">
        <f t="shared" si="0"/>
        <v>0</v>
      </c>
      <c r="M18" s="111"/>
      <c r="N18" s="109"/>
      <c r="O18" s="109"/>
      <c r="P18" s="109"/>
      <c r="Q18" s="109"/>
      <c r="R18" s="109"/>
      <c r="S18" s="110">
        <f t="shared" si="1"/>
        <v>0</v>
      </c>
      <c r="T18" s="111"/>
      <c r="U18" s="110">
        <f t="shared" si="2"/>
        <v>0</v>
      </c>
    </row>
    <row r="19" spans="1:21">
      <c r="A19" s="103">
        <v>14</v>
      </c>
      <c r="B19" s="104"/>
      <c r="C19" s="104"/>
      <c r="D19" s="105"/>
      <c r="E19" s="96" t="e">
        <f>VLOOKUP(C19,Parametres!$B$66:$D$69,3,0)</f>
        <v>#N/A</v>
      </c>
      <c r="G19" s="109"/>
      <c r="H19" s="109"/>
      <c r="I19" s="109"/>
      <c r="J19" s="109"/>
      <c r="K19" s="109"/>
      <c r="L19" s="110">
        <f t="shared" si="0"/>
        <v>0</v>
      </c>
      <c r="M19" s="111"/>
      <c r="N19" s="109"/>
      <c r="O19" s="109"/>
      <c r="P19" s="109"/>
      <c r="Q19" s="109"/>
      <c r="R19" s="109"/>
      <c r="S19" s="110">
        <f t="shared" si="1"/>
        <v>0</v>
      </c>
      <c r="T19" s="111"/>
      <c r="U19" s="110">
        <f t="shared" si="2"/>
        <v>0</v>
      </c>
    </row>
    <row r="20" spans="1:21">
      <c r="A20" s="103">
        <v>15</v>
      </c>
      <c r="B20" s="104"/>
      <c r="C20" s="104"/>
      <c r="D20" s="105"/>
      <c r="E20" s="96" t="e">
        <f>VLOOKUP(C20,Parametres!$B$66:$D$69,3,0)</f>
        <v>#N/A</v>
      </c>
      <c r="G20" s="109"/>
      <c r="H20" s="109"/>
      <c r="I20" s="109"/>
      <c r="J20" s="109"/>
      <c r="K20" s="109"/>
      <c r="L20" s="110">
        <f t="shared" si="0"/>
        <v>0</v>
      </c>
      <c r="M20" s="111"/>
      <c r="N20" s="109"/>
      <c r="O20" s="109"/>
      <c r="P20" s="109"/>
      <c r="Q20" s="109"/>
      <c r="R20" s="109"/>
      <c r="S20" s="110">
        <f t="shared" si="1"/>
        <v>0</v>
      </c>
      <c r="T20" s="111"/>
      <c r="U20" s="110">
        <f t="shared" si="2"/>
        <v>0</v>
      </c>
    </row>
    <row r="21" spans="1:21">
      <c r="A21" s="103">
        <v>16</v>
      </c>
      <c r="B21" s="104"/>
      <c r="C21" s="104"/>
      <c r="D21" s="105"/>
      <c r="E21" s="96" t="e">
        <f>VLOOKUP(C21,Parametres!$B$66:$D$69,3,0)</f>
        <v>#N/A</v>
      </c>
      <c r="G21" s="109"/>
      <c r="H21" s="109"/>
      <c r="I21" s="109"/>
      <c r="J21" s="109"/>
      <c r="K21" s="109"/>
      <c r="L21" s="110">
        <f t="shared" si="0"/>
        <v>0</v>
      </c>
      <c r="M21" s="111"/>
      <c r="N21" s="109"/>
      <c r="O21" s="109"/>
      <c r="P21" s="109"/>
      <c r="Q21" s="109"/>
      <c r="R21" s="109"/>
      <c r="S21" s="110">
        <f t="shared" si="1"/>
        <v>0</v>
      </c>
      <c r="T21" s="111"/>
      <c r="U21" s="110">
        <f t="shared" si="2"/>
        <v>0</v>
      </c>
    </row>
    <row r="22" spans="1:21">
      <c r="A22" s="103">
        <v>17</v>
      </c>
      <c r="B22" s="104"/>
      <c r="C22" s="104"/>
      <c r="D22" s="105"/>
      <c r="E22" s="96" t="e">
        <f>VLOOKUP(C22,Parametres!$B$66:$D$69,3,0)</f>
        <v>#N/A</v>
      </c>
      <c r="G22" s="109"/>
      <c r="H22" s="109"/>
      <c r="I22" s="109"/>
      <c r="J22" s="109"/>
      <c r="K22" s="109"/>
      <c r="L22" s="110">
        <f t="shared" si="0"/>
        <v>0</v>
      </c>
      <c r="M22" s="111"/>
      <c r="N22" s="109"/>
      <c r="O22" s="109"/>
      <c r="P22" s="109"/>
      <c r="Q22" s="109"/>
      <c r="R22" s="109"/>
      <c r="S22" s="110">
        <f t="shared" si="1"/>
        <v>0</v>
      </c>
      <c r="T22" s="111"/>
      <c r="U22" s="110">
        <f t="shared" si="2"/>
        <v>0</v>
      </c>
    </row>
    <row r="23" spans="1:21">
      <c r="A23" s="103">
        <v>18</v>
      </c>
      <c r="B23" s="104"/>
      <c r="C23" s="104"/>
      <c r="D23" s="105"/>
      <c r="E23" s="96" t="e">
        <f>VLOOKUP(C23,Parametres!$B$66:$D$69,3,0)</f>
        <v>#N/A</v>
      </c>
      <c r="G23" s="109"/>
      <c r="H23" s="109"/>
      <c r="I23" s="109"/>
      <c r="J23" s="109"/>
      <c r="K23" s="109"/>
      <c r="L23" s="110">
        <f t="shared" si="0"/>
        <v>0</v>
      </c>
      <c r="M23" s="111"/>
      <c r="N23" s="109"/>
      <c r="O23" s="109"/>
      <c r="P23" s="109"/>
      <c r="Q23" s="109"/>
      <c r="R23" s="109"/>
      <c r="S23" s="110">
        <f t="shared" si="1"/>
        <v>0</v>
      </c>
      <c r="T23" s="111"/>
      <c r="U23" s="110">
        <f t="shared" si="2"/>
        <v>0</v>
      </c>
    </row>
    <row r="24" spans="1:21">
      <c r="A24" s="103">
        <v>19</v>
      </c>
      <c r="B24" s="104"/>
      <c r="C24" s="104"/>
      <c r="D24" s="105"/>
      <c r="E24" s="96" t="e">
        <f>VLOOKUP(C24,Parametres!$B$66:$D$69,3,0)</f>
        <v>#N/A</v>
      </c>
      <c r="G24" s="109"/>
      <c r="H24" s="109"/>
      <c r="I24" s="109"/>
      <c r="J24" s="109"/>
      <c r="K24" s="109"/>
      <c r="L24" s="110">
        <f t="shared" si="0"/>
        <v>0</v>
      </c>
      <c r="M24" s="111"/>
      <c r="N24" s="109"/>
      <c r="O24" s="109"/>
      <c r="P24" s="109"/>
      <c r="Q24" s="109"/>
      <c r="R24" s="109"/>
      <c r="S24" s="110">
        <f t="shared" si="1"/>
        <v>0</v>
      </c>
      <c r="T24" s="111"/>
      <c r="U24" s="110">
        <f t="shared" si="2"/>
        <v>0</v>
      </c>
    </row>
    <row r="25" spans="1:21">
      <c r="A25" s="103">
        <v>20</v>
      </c>
      <c r="B25" s="104"/>
      <c r="C25" s="104"/>
      <c r="D25" s="105"/>
      <c r="E25" s="96" t="e">
        <f>VLOOKUP(C25,Parametres!$B$66:$D$69,3,0)</f>
        <v>#N/A</v>
      </c>
      <c r="G25" s="109"/>
      <c r="H25" s="109"/>
      <c r="I25" s="109"/>
      <c r="J25" s="109"/>
      <c r="K25" s="109"/>
      <c r="L25" s="110">
        <f t="shared" si="0"/>
        <v>0</v>
      </c>
      <c r="M25" s="111"/>
      <c r="N25" s="109"/>
      <c r="O25" s="109"/>
      <c r="P25" s="109"/>
      <c r="Q25" s="109"/>
      <c r="R25" s="109"/>
      <c r="S25" s="110">
        <f t="shared" si="1"/>
        <v>0</v>
      </c>
      <c r="T25" s="111"/>
      <c r="U25" s="110">
        <f t="shared" si="2"/>
        <v>0</v>
      </c>
    </row>
    <row r="26" spans="1:21">
      <c r="G26" s="111"/>
      <c r="H26" s="111"/>
      <c r="I26" s="111"/>
      <c r="J26" s="111"/>
      <c r="K26" s="111"/>
      <c r="L26" s="111"/>
      <c r="M26" s="111"/>
      <c r="N26" s="111"/>
      <c r="O26" s="111"/>
      <c r="P26" s="111"/>
      <c r="Q26" s="111"/>
      <c r="R26" s="111"/>
      <c r="S26" s="111"/>
      <c r="T26" s="111"/>
      <c r="U26" s="111"/>
    </row>
    <row r="27" spans="1:21">
      <c r="C27" s="112" t="s">
        <v>256</v>
      </c>
      <c r="D27" s="112"/>
      <c r="G27" s="113">
        <f t="shared" ref="G27:L27" si="3">SUM(G6:G25)</f>
        <v>0</v>
      </c>
      <c r="H27" s="113">
        <f t="shared" si="3"/>
        <v>0</v>
      </c>
      <c r="I27" s="113">
        <f t="shared" si="3"/>
        <v>0</v>
      </c>
      <c r="J27" s="113">
        <f t="shared" si="3"/>
        <v>0</v>
      </c>
      <c r="K27" s="113">
        <f t="shared" si="3"/>
        <v>0</v>
      </c>
      <c r="L27" s="113">
        <f t="shared" si="3"/>
        <v>0</v>
      </c>
      <c r="M27" s="111"/>
      <c r="N27" s="113">
        <f t="shared" ref="N27:S27" si="4">SUM(N6:N25)</f>
        <v>0</v>
      </c>
      <c r="O27" s="113">
        <f t="shared" si="4"/>
        <v>0</v>
      </c>
      <c r="P27" s="113">
        <f t="shared" si="4"/>
        <v>0</v>
      </c>
      <c r="Q27" s="113">
        <f t="shared" si="4"/>
        <v>0</v>
      </c>
      <c r="R27" s="113">
        <f t="shared" si="4"/>
        <v>0</v>
      </c>
      <c r="S27" s="113">
        <f t="shared" si="4"/>
        <v>0</v>
      </c>
      <c r="T27" s="111"/>
      <c r="U27" s="113">
        <f>SUM(U6:U25)</f>
        <v>0</v>
      </c>
    </row>
    <row r="28" spans="1:21">
      <c r="G28" s="111"/>
      <c r="H28" s="111"/>
      <c r="I28" s="111"/>
      <c r="J28" s="111"/>
      <c r="K28" s="111"/>
      <c r="L28" s="111"/>
      <c r="M28" s="111"/>
      <c r="N28" s="111"/>
      <c r="O28" s="111"/>
      <c r="P28" s="111"/>
      <c r="Q28" s="111"/>
      <c r="R28" s="111"/>
      <c r="S28" s="111"/>
      <c r="U28" s="111"/>
    </row>
  </sheetData>
  <sheetProtection algorithmName="SHA-512" hashValue="mAUdVdxb7HBcD2rI2bs7Lz0QoMJR8YIvvmfqx4dILzPh2qK8zVgq4/mvAlxX+4yti5zxIxeEcmkBXka9DolIQA==" saltValue="t24gJ2VNjQH4xljBJgLvBw==" spinCount="100000" sheet="1" objects="1" scenarios="1"/>
  <mergeCells count="4">
    <mergeCell ref="A1:D1"/>
    <mergeCell ref="A3:D3"/>
    <mergeCell ref="G4:L4"/>
    <mergeCell ref="N4:S4"/>
  </mergeCells>
  <pageMargins left="0.70833333333333304" right="0.70833333333333304" top="0.74791666666666701" bottom="0.74791666666666701" header="0.51180555555555496" footer="0.51180555555555496"/>
  <pageSetup paperSize="75" firstPageNumber="0" orientation="landscape"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AMJ28"/>
  <sheetViews>
    <sheetView zoomScale="90" zoomScaleNormal="90" workbookViewId="0">
      <selection activeCell="O39" sqref="O39"/>
    </sheetView>
  </sheetViews>
  <sheetFormatPr defaultColWidth="11.42578125" defaultRowHeight="14.45"/>
  <cols>
    <col min="1" max="1" width="4.42578125" style="96" customWidth="1"/>
    <col min="2" max="2" width="16.85546875" style="96" customWidth="1"/>
    <col min="3" max="3" width="47.42578125" style="96" customWidth="1"/>
    <col min="4" max="4" width="13" style="96" customWidth="1"/>
    <col min="5" max="5" width="10.42578125" style="96" customWidth="1"/>
    <col min="6" max="6" width="12.42578125" style="96" customWidth="1"/>
    <col min="7" max="7" width="2.42578125" style="96" customWidth="1"/>
    <col min="8" max="9" width="11.42578125" style="96"/>
    <col min="10" max="10" width="11.42578125" style="96" hidden="1" customWidth="1"/>
    <col min="11" max="12" width="11.42578125" style="96" hidden="1"/>
    <col min="13" max="13" width="11.42578125" style="96"/>
    <col min="14" max="14" width="2.42578125" style="96" customWidth="1"/>
    <col min="15" max="16" width="11.42578125" style="96"/>
    <col min="17" max="17" width="11.42578125" style="96" hidden="1" customWidth="1"/>
    <col min="18" max="19" width="11.42578125" style="96" hidden="1"/>
    <col min="20" max="20" width="11.42578125" style="96"/>
    <col min="21" max="21" width="2.42578125" style="96" customWidth="1"/>
    <col min="22" max="22" width="9.42578125" style="96" customWidth="1"/>
    <col min="23" max="1024" width="11.42578125" style="96"/>
  </cols>
  <sheetData>
    <row r="1" spans="1:22">
      <c r="A1" s="212" t="s">
        <v>300</v>
      </c>
      <c r="B1" s="212"/>
      <c r="C1" s="212"/>
      <c r="D1" s="97"/>
      <c r="E1" s="97"/>
      <c r="F1" s="97"/>
    </row>
    <row r="2" spans="1:22">
      <c r="A2" s="98"/>
      <c r="B2" s="98"/>
      <c r="C2" s="98"/>
      <c r="D2" s="98"/>
      <c r="E2" s="98"/>
      <c r="F2" s="98"/>
    </row>
    <row r="3" spans="1:22" ht="39.75" customHeight="1">
      <c r="A3" s="213" t="s">
        <v>270</v>
      </c>
      <c r="B3" s="213"/>
      <c r="C3" s="213"/>
      <c r="D3" s="213"/>
      <c r="E3" s="213"/>
      <c r="F3" s="213"/>
      <c r="G3" s="141"/>
      <c r="H3" s="141"/>
      <c r="I3" s="141"/>
    </row>
    <row r="4" spans="1:22">
      <c r="H4" s="220" t="s">
        <v>298</v>
      </c>
      <c r="I4" s="220"/>
      <c r="J4" s="220"/>
      <c r="K4" s="220"/>
      <c r="L4" s="220"/>
      <c r="M4" s="220"/>
      <c r="O4" s="220" t="s">
        <v>299</v>
      </c>
      <c r="P4" s="220"/>
      <c r="Q4" s="220"/>
      <c r="R4" s="220"/>
      <c r="S4" s="220"/>
      <c r="T4" s="220"/>
    </row>
    <row r="5" spans="1:22" ht="45" customHeight="1">
      <c r="B5" s="99" t="s">
        <v>243</v>
      </c>
      <c r="C5" s="99" t="s">
        <v>271</v>
      </c>
      <c r="D5" s="100" t="s">
        <v>272</v>
      </c>
      <c r="E5" s="99" t="s">
        <v>273</v>
      </c>
      <c r="F5" s="99" t="s">
        <v>263</v>
      </c>
      <c r="H5" s="101" t="str">
        <f>'Réel sommaire'!J14</f>
        <v>Génome Québec</v>
      </c>
      <c r="I5" s="101">
        <f>'Réel sommaire'!K14</f>
        <v>0</v>
      </c>
      <c r="J5" s="101">
        <f>'Réel sommaire'!L14</f>
        <v>0</v>
      </c>
      <c r="K5" s="101">
        <f>'Réel sommaire'!M14</f>
        <v>0</v>
      </c>
      <c r="L5" s="101">
        <f>'Réel sommaire'!N14</f>
        <v>0</v>
      </c>
      <c r="M5" s="102" t="s">
        <v>228</v>
      </c>
      <c r="O5" s="101" t="str">
        <f>'Réel sommaire'!J14</f>
        <v>Génome Québec</v>
      </c>
      <c r="P5" s="101">
        <f>'Réel sommaire'!K14</f>
        <v>0</v>
      </c>
      <c r="Q5" s="101">
        <f>'Réel sommaire'!L14</f>
        <v>0</v>
      </c>
      <c r="R5" s="101">
        <f>'Réel sommaire'!M14</f>
        <v>0</v>
      </c>
      <c r="S5" s="101">
        <f>'Réel sommaire'!N14</f>
        <v>0</v>
      </c>
      <c r="T5" s="102" t="s">
        <v>228</v>
      </c>
      <c r="V5" s="102" t="s">
        <v>255</v>
      </c>
    </row>
    <row r="6" spans="1:22" s="13" customFormat="1" ht="15" customHeight="1">
      <c r="A6" s="118">
        <v>1</v>
      </c>
      <c r="B6" s="119"/>
      <c r="C6" s="120"/>
      <c r="D6" s="142"/>
      <c r="E6" s="143"/>
      <c r="F6" s="123">
        <f t="shared" ref="F6:F25" si="0">D6*E6</f>
        <v>0</v>
      </c>
      <c r="H6" s="124"/>
      <c r="I6" s="124"/>
      <c r="J6" s="124"/>
      <c r="K6" s="124"/>
      <c r="L6" s="124"/>
      <c r="M6" s="125">
        <f t="shared" ref="M6:M25" si="1">SUM(H6:L6)</f>
        <v>0</v>
      </c>
      <c r="N6" s="126"/>
      <c r="O6" s="109"/>
      <c r="P6" s="109"/>
      <c r="Q6" s="109"/>
      <c r="R6" s="109"/>
      <c r="S6" s="109"/>
      <c r="T6" s="110">
        <f t="shared" ref="T6:T25" si="2">SUM(O6:S6)</f>
        <v>0</v>
      </c>
      <c r="U6" s="126"/>
      <c r="V6" s="125">
        <f t="shared" ref="V6:V25" si="3">F6-(M6+T6)</f>
        <v>0</v>
      </c>
    </row>
    <row r="7" spans="1:22">
      <c r="A7" s="103">
        <v>2</v>
      </c>
      <c r="B7" s="104"/>
      <c r="C7" s="104"/>
      <c r="D7" s="105"/>
      <c r="E7" s="144"/>
      <c r="F7" s="108">
        <f t="shared" si="0"/>
        <v>0</v>
      </c>
      <c r="H7" s="109"/>
      <c r="I7" s="109"/>
      <c r="J7" s="109"/>
      <c r="K7" s="109"/>
      <c r="L7" s="109"/>
      <c r="M7" s="125">
        <f t="shared" si="1"/>
        <v>0</v>
      </c>
      <c r="N7" s="111"/>
      <c r="O7" s="109"/>
      <c r="P7" s="109"/>
      <c r="Q7" s="109"/>
      <c r="R7" s="109"/>
      <c r="S7" s="109"/>
      <c r="T7" s="110">
        <f t="shared" si="2"/>
        <v>0</v>
      </c>
      <c r="U7" s="111"/>
      <c r="V7" s="125">
        <f t="shared" si="3"/>
        <v>0</v>
      </c>
    </row>
    <row r="8" spans="1:22">
      <c r="A8" s="103">
        <v>3</v>
      </c>
      <c r="B8" s="104"/>
      <c r="C8" s="128"/>
      <c r="D8" s="105"/>
      <c r="E8" s="144"/>
      <c r="F8" s="108">
        <f t="shared" si="0"/>
        <v>0</v>
      </c>
      <c r="H8" s="109"/>
      <c r="I8" s="109"/>
      <c r="J8" s="109"/>
      <c r="K8" s="109"/>
      <c r="L8" s="109"/>
      <c r="M8" s="125">
        <f t="shared" si="1"/>
        <v>0</v>
      </c>
      <c r="N8" s="111"/>
      <c r="O8" s="109"/>
      <c r="P8" s="109"/>
      <c r="Q8" s="109"/>
      <c r="R8" s="109"/>
      <c r="S8" s="109"/>
      <c r="T8" s="110">
        <f t="shared" si="2"/>
        <v>0</v>
      </c>
      <c r="U8" s="111"/>
      <c r="V8" s="125">
        <f t="shared" si="3"/>
        <v>0</v>
      </c>
    </row>
    <row r="9" spans="1:22">
      <c r="A9" s="103">
        <v>4</v>
      </c>
      <c r="B9" s="104"/>
      <c r="C9" s="104"/>
      <c r="D9" s="105"/>
      <c r="E9" s="144"/>
      <c r="F9" s="108">
        <f t="shared" si="0"/>
        <v>0</v>
      </c>
      <c r="H9" s="109"/>
      <c r="I9" s="109"/>
      <c r="J9" s="109"/>
      <c r="K9" s="109"/>
      <c r="L9" s="109"/>
      <c r="M9" s="125">
        <f t="shared" si="1"/>
        <v>0</v>
      </c>
      <c r="N9" s="111"/>
      <c r="O9" s="109"/>
      <c r="P9" s="109"/>
      <c r="Q9" s="109"/>
      <c r="R9" s="109"/>
      <c r="S9" s="109"/>
      <c r="T9" s="110">
        <f t="shared" si="2"/>
        <v>0</v>
      </c>
      <c r="U9" s="111"/>
      <c r="V9" s="125">
        <f t="shared" si="3"/>
        <v>0</v>
      </c>
    </row>
    <row r="10" spans="1:22">
      <c r="A10" s="103">
        <v>5</v>
      </c>
      <c r="B10" s="104"/>
      <c r="C10" s="104"/>
      <c r="D10" s="105"/>
      <c r="E10" s="144"/>
      <c r="F10" s="108">
        <f t="shared" si="0"/>
        <v>0</v>
      </c>
      <c r="H10" s="109"/>
      <c r="I10" s="109"/>
      <c r="J10" s="109"/>
      <c r="K10" s="109"/>
      <c r="L10" s="109"/>
      <c r="M10" s="125">
        <f t="shared" si="1"/>
        <v>0</v>
      </c>
      <c r="N10" s="111"/>
      <c r="O10" s="109"/>
      <c r="P10" s="109"/>
      <c r="Q10" s="109"/>
      <c r="R10" s="109"/>
      <c r="S10" s="109"/>
      <c r="T10" s="110">
        <f t="shared" si="2"/>
        <v>0</v>
      </c>
      <c r="U10" s="111"/>
      <c r="V10" s="125">
        <f t="shared" si="3"/>
        <v>0</v>
      </c>
    </row>
    <row r="11" spans="1:22">
      <c r="A11" s="103">
        <v>6</v>
      </c>
      <c r="B11" s="104"/>
      <c r="C11" s="104"/>
      <c r="D11" s="105"/>
      <c r="E11" s="144"/>
      <c r="F11" s="108">
        <f t="shared" si="0"/>
        <v>0</v>
      </c>
      <c r="H11" s="109"/>
      <c r="I11" s="109"/>
      <c r="J11" s="109"/>
      <c r="K11" s="109"/>
      <c r="L11" s="109"/>
      <c r="M11" s="125">
        <f t="shared" si="1"/>
        <v>0</v>
      </c>
      <c r="N11" s="111"/>
      <c r="O11" s="109"/>
      <c r="P11" s="109"/>
      <c r="Q11" s="109"/>
      <c r="R11" s="109"/>
      <c r="S11" s="109"/>
      <c r="T11" s="110">
        <f t="shared" si="2"/>
        <v>0</v>
      </c>
      <c r="U11" s="111"/>
      <c r="V11" s="125">
        <f t="shared" si="3"/>
        <v>0</v>
      </c>
    </row>
    <row r="12" spans="1:22">
      <c r="A12" s="103">
        <v>7</v>
      </c>
      <c r="B12" s="104"/>
      <c r="C12" s="104"/>
      <c r="D12" s="105"/>
      <c r="E12" s="144"/>
      <c r="F12" s="108">
        <f t="shared" si="0"/>
        <v>0</v>
      </c>
      <c r="H12" s="109"/>
      <c r="I12" s="109"/>
      <c r="J12" s="109"/>
      <c r="K12" s="109"/>
      <c r="L12" s="109"/>
      <c r="M12" s="125">
        <f t="shared" si="1"/>
        <v>0</v>
      </c>
      <c r="N12" s="111"/>
      <c r="O12" s="109"/>
      <c r="P12" s="109"/>
      <c r="Q12" s="109"/>
      <c r="R12" s="109"/>
      <c r="S12" s="109"/>
      <c r="T12" s="110">
        <f t="shared" si="2"/>
        <v>0</v>
      </c>
      <c r="U12" s="111"/>
      <c r="V12" s="125">
        <f t="shared" si="3"/>
        <v>0</v>
      </c>
    </row>
    <row r="13" spans="1:22">
      <c r="A13" s="103">
        <v>8</v>
      </c>
      <c r="B13" s="104"/>
      <c r="C13" s="104"/>
      <c r="D13" s="105"/>
      <c r="E13" s="144"/>
      <c r="F13" s="108">
        <f t="shared" si="0"/>
        <v>0</v>
      </c>
      <c r="H13" s="109"/>
      <c r="I13" s="109"/>
      <c r="J13" s="109"/>
      <c r="K13" s="109"/>
      <c r="L13" s="109"/>
      <c r="M13" s="125">
        <f t="shared" si="1"/>
        <v>0</v>
      </c>
      <c r="N13" s="111"/>
      <c r="O13" s="109"/>
      <c r="P13" s="109"/>
      <c r="Q13" s="109"/>
      <c r="R13" s="109"/>
      <c r="S13" s="109"/>
      <c r="T13" s="110">
        <f t="shared" si="2"/>
        <v>0</v>
      </c>
      <c r="U13" s="111"/>
      <c r="V13" s="125">
        <f t="shared" si="3"/>
        <v>0</v>
      </c>
    </row>
    <row r="14" spans="1:22">
      <c r="A14" s="103">
        <v>9</v>
      </c>
      <c r="B14" s="104"/>
      <c r="C14" s="104"/>
      <c r="D14" s="105"/>
      <c r="E14" s="144"/>
      <c r="F14" s="108">
        <f t="shared" si="0"/>
        <v>0</v>
      </c>
      <c r="H14" s="109"/>
      <c r="I14" s="109"/>
      <c r="J14" s="109"/>
      <c r="K14" s="109"/>
      <c r="L14" s="109"/>
      <c r="M14" s="125">
        <f t="shared" si="1"/>
        <v>0</v>
      </c>
      <c r="N14" s="111"/>
      <c r="O14" s="109"/>
      <c r="P14" s="109"/>
      <c r="Q14" s="109"/>
      <c r="R14" s="109"/>
      <c r="S14" s="109"/>
      <c r="T14" s="110">
        <f t="shared" si="2"/>
        <v>0</v>
      </c>
      <c r="U14" s="111"/>
      <c r="V14" s="125">
        <f t="shared" si="3"/>
        <v>0</v>
      </c>
    </row>
    <row r="15" spans="1:22">
      <c r="A15" s="103">
        <v>10</v>
      </c>
      <c r="B15" s="104"/>
      <c r="C15" s="104"/>
      <c r="D15" s="105"/>
      <c r="E15" s="144"/>
      <c r="F15" s="108">
        <f t="shared" si="0"/>
        <v>0</v>
      </c>
      <c r="H15" s="109"/>
      <c r="I15" s="109"/>
      <c r="J15" s="109"/>
      <c r="K15" s="109"/>
      <c r="L15" s="109"/>
      <c r="M15" s="125">
        <f t="shared" si="1"/>
        <v>0</v>
      </c>
      <c r="N15" s="111"/>
      <c r="O15" s="109"/>
      <c r="P15" s="109"/>
      <c r="Q15" s="109"/>
      <c r="R15" s="109"/>
      <c r="S15" s="109"/>
      <c r="T15" s="110">
        <f t="shared" si="2"/>
        <v>0</v>
      </c>
      <c r="U15" s="111"/>
      <c r="V15" s="125">
        <f t="shared" si="3"/>
        <v>0</v>
      </c>
    </row>
    <row r="16" spans="1:22">
      <c r="A16" s="103">
        <v>11</v>
      </c>
      <c r="B16" s="104"/>
      <c r="C16" s="104"/>
      <c r="D16" s="105"/>
      <c r="E16" s="144"/>
      <c r="F16" s="108">
        <f t="shared" si="0"/>
        <v>0</v>
      </c>
      <c r="H16" s="109"/>
      <c r="I16" s="109"/>
      <c r="J16" s="109"/>
      <c r="K16" s="109"/>
      <c r="L16" s="109"/>
      <c r="M16" s="125">
        <f t="shared" si="1"/>
        <v>0</v>
      </c>
      <c r="N16" s="111"/>
      <c r="O16" s="109"/>
      <c r="P16" s="109"/>
      <c r="Q16" s="109"/>
      <c r="R16" s="109"/>
      <c r="S16" s="109"/>
      <c r="T16" s="110">
        <f t="shared" si="2"/>
        <v>0</v>
      </c>
      <c r="U16" s="111"/>
      <c r="V16" s="125">
        <f t="shared" si="3"/>
        <v>0</v>
      </c>
    </row>
    <row r="17" spans="1:22">
      <c r="A17" s="103">
        <v>12</v>
      </c>
      <c r="B17" s="104"/>
      <c r="C17" s="104"/>
      <c r="D17" s="105"/>
      <c r="E17" s="144"/>
      <c r="F17" s="108">
        <f t="shared" si="0"/>
        <v>0</v>
      </c>
      <c r="H17" s="109"/>
      <c r="I17" s="109"/>
      <c r="J17" s="109"/>
      <c r="K17" s="109"/>
      <c r="L17" s="109"/>
      <c r="M17" s="125">
        <f t="shared" si="1"/>
        <v>0</v>
      </c>
      <c r="N17" s="111"/>
      <c r="O17" s="109"/>
      <c r="P17" s="109"/>
      <c r="Q17" s="109"/>
      <c r="R17" s="109"/>
      <c r="S17" s="109"/>
      <c r="T17" s="110">
        <f t="shared" si="2"/>
        <v>0</v>
      </c>
      <c r="U17" s="111"/>
      <c r="V17" s="125">
        <f t="shared" si="3"/>
        <v>0</v>
      </c>
    </row>
    <row r="18" spans="1:22">
      <c r="A18" s="103">
        <v>13</v>
      </c>
      <c r="B18" s="104"/>
      <c r="C18" s="104"/>
      <c r="D18" s="105"/>
      <c r="E18" s="144"/>
      <c r="F18" s="108">
        <f t="shared" si="0"/>
        <v>0</v>
      </c>
      <c r="H18" s="109"/>
      <c r="I18" s="109"/>
      <c r="J18" s="109"/>
      <c r="K18" s="109"/>
      <c r="L18" s="109"/>
      <c r="M18" s="125">
        <f t="shared" si="1"/>
        <v>0</v>
      </c>
      <c r="N18" s="111"/>
      <c r="O18" s="109"/>
      <c r="P18" s="109"/>
      <c r="Q18" s="109"/>
      <c r="R18" s="109"/>
      <c r="S18" s="109"/>
      <c r="T18" s="110">
        <f t="shared" si="2"/>
        <v>0</v>
      </c>
      <c r="U18" s="111"/>
      <c r="V18" s="125">
        <f t="shared" si="3"/>
        <v>0</v>
      </c>
    </row>
    <row r="19" spans="1:22">
      <c r="A19" s="103">
        <v>14</v>
      </c>
      <c r="B19" s="104"/>
      <c r="C19" s="104"/>
      <c r="D19" s="105"/>
      <c r="E19" s="144"/>
      <c r="F19" s="108">
        <f t="shared" si="0"/>
        <v>0</v>
      </c>
      <c r="H19" s="109"/>
      <c r="I19" s="109"/>
      <c r="J19" s="109"/>
      <c r="K19" s="109"/>
      <c r="L19" s="109"/>
      <c r="M19" s="125">
        <f t="shared" si="1"/>
        <v>0</v>
      </c>
      <c r="N19" s="111"/>
      <c r="O19" s="109"/>
      <c r="P19" s="109"/>
      <c r="Q19" s="109"/>
      <c r="R19" s="109"/>
      <c r="S19" s="109"/>
      <c r="T19" s="110">
        <f t="shared" si="2"/>
        <v>0</v>
      </c>
      <c r="U19" s="111"/>
      <c r="V19" s="125">
        <f t="shared" si="3"/>
        <v>0</v>
      </c>
    </row>
    <row r="20" spans="1:22">
      <c r="A20" s="103">
        <v>15</v>
      </c>
      <c r="B20" s="104"/>
      <c r="C20" s="104"/>
      <c r="D20" s="105"/>
      <c r="E20" s="144"/>
      <c r="F20" s="108">
        <f t="shared" si="0"/>
        <v>0</v>
      </c>
      <c r="H20" s="109"/>
      <c r="I20" s="109"/>
      <c r="J20" s="109"/>
      <c r="K20" s="109"/>
      <c r="L20" s="109"/>
      <c r="M20" s="125">
        <f t="shared" si="1"/>
        <v>0</v>
      </c>
      <c r="N20" s="111"/>
      <c r="O20" s="109"/>
      <c r="P20" s="109"/>
      <c r="Q20" s="109"/>
      <c r="R20" s="109"/>
      <c r="S20" s="109"/>
      <c r="T20" s="110">
        <f t="shared" si="2"/>
        <v>0</v>
      </c>
      <c r="U20" s="111"/>
      <c r="V20" s="125">
        <f t="shared" si="3"/>
        <v>0</v>
      </c>
    </row>
    <row r="21" spans="1:22">
      <c r="A21" s="103">
        <v>16</v>
      </c>
      <c r="B21" s="104"/>
      <c r="C21" s="104"/>
      <c r="D21" s="105"/>
      <c r="E21" s="144"/>
      <c r="F21" s="108">
        <f t="shared" si="0"/>
        <v>0</v>
      </c>
      <c r="H21" s="109"/>
      <c r="I21" s="109"/>
      <c r="J21" s="109"/>
      <c r="K21" s="109"/>
      <c r="L21" s="109"/>
      <c r="M21" s="125">
        <f t="shared" si="1"/>
        <v>0</v>
      </c>
      <c r="N21" s="111"/>
      <c r="O21" s="109"/>
      <c r="P21" s="109"/>
      <c r="Q21" s="109"/>
      <c r="R21" s="109"/>
      <c r="S21" s="109"/>
      <c r="T21" s="110">
        <f t="shared" si="2"/>
        <v>0</v>
      </c>
      <c r="U21" s="111"/>
      <c r="V21" s="125">
        <f t="shared" si="3"/>
        <v>0</v>
      </c>
    </row>
    <row r="22" spans="1:22">
      <c r="A22" s="103">
        <v>17</v>
      </c>
      <c r="B22" s="104"/>
      <c r="C22" s="104"/>
      <c r="D22" s="105"/>
      <c r="E22" s="144"/>
      <c r="F22" s="108">
        <f t="shared" si="0"/>
        <v>0</v>
      </c>
      <c r="H22" s="109"/>
      <c r="I22" s="109"/>
      <c r="J22" s="109"/>
      <c r="K22" s="109"/>
      <c r="L22" s="109"/>
      <c r="M22" s="125">
        <f t="shared" si="1"/>
        <v>0</v>
      </c>
      <c r="N22" s="111"/>
      <c r="O22" s="109"/>
      <c r="P22" s="109"/>
      <c r="Q22" s="109"/>
      <c r="R22" s="109"/>
      <c r="S22" s="109"/>
      <c r="T22" s="110">
        <f t="shared" si="2"/>
        <v>0</v>
      </c>
      <c r="U22" s="111"/>
      <c r="V22" s="125">
        <f t="shared" si="3"/>
        <v>0</v>
      </c>
    </row>
    <row r="23" spans="1:22">
      <c r="A23" s="103">
        <v>18</v>
      </c>
      <c r="B23" s="104"/>
      <c r="C23" s="104"/>
      <c r="D23" s="105"/>
      <c r="E23" s="144"/>
      <c r="F23" s="108">
        <f t="shared" si="0"/>
        <v>0</v>
      </c>
      <c r="H23" s="109"/>
      <c r="I23" s="109"/>
      <c r="J23" s="109"/>
      <c r="K23" s="109"/>
      <c r="L23" s="109"/>
      <c r="M23" s="125">
        <f t="shared" si="1"/>
        <v>0</v>
      </c>
      <c r="N23" s="111"/>
      <c r="O23" s="109"/>
      <c r="P23" s="109"/>
      <c r="Q23" s="109"/>
      <c r="R23" s="109"/>
      <c r="S23" s="109"/>
      <c r="T23" s="110">
        <f t="shared" si="2"/>
        <v>0</v>
      </c>
      <c r="U23" s="111"/>
      <c r="V23" s="125">
        <f t="shared" si="3"/>
        <v>0</v>
      </c>
    </row>
    <row r="24" spans="1:22">
      <c r="A24" s="103">
        <v>19</v>
      </c>
      <c r="B24" s="104"/>
      <c r="C24" s="104"/>
      <c r="D24" s="105"/>
      <c r="E24" s="144"/>
      <c r="F24" s="108">
        <f t="shared" si="0"/>
        <v>0</v>
      </c>
      <c r="H24" s="109"/>
      <c r="I24" s="109"/>
      <c r="J24" s="109"/>
      <c r="K24" s="109"/>
      <c r="L24" s="109"/>
      <c r="M24" s="125">
        <f t="shared" si="1"/>
        <v>0</v>
      </c>
      <c r="N24" s="111"/>
      <c r="O24" s="109"/>
      <c r="P24" s="109"/>
      <c r="Q24" s="109"/>
      <c r="R24" s="109"/>
      <c r="S24" s="109"/>
      <c r="T24" s="110">
        <f t="shared" si="2"/>
        <v>0</v>
      </c>
      <c r="U24" s="111"/>
      <c r="V24" s="125">
        <f t="shared" si="3"/>
        <v>0</v>
      </c>
    </row>
    <row r="25" spans="1:22">
      <c r="A25" s="103">
        <v>20</v>
      </c>
      <c r="B25" s="104"/>
      <c r="C25" s="104"/>
      <c r="D25" s="105"/>
      <c r="E25" s="144"/>
      <c r="F25" s="108">
        <f t="shared" si="0"/>
        <v>0</v>
      </c>
      <c r="H25" s="109"/>
      <c r="I25" s="109"/>
      <c r="J25" s="109"/>
      <c r="K25" s="109"/>
      <c r="L25" s="109"/>
      <c r="M25" s="125">
        <f t="shared" si="1"/>
        <v>0</v>
      </c>
      <c r="N25" s="111"/>
      <c r="O25" s="109"/>
      <c r="P25" s="109"/>
      <c r="Q25" s="109"/>
      <c r="R25" s="109"/>
      <c r="S25" s="109"/>
      <c r="T25" s="110">
        <f t="shared" si="2"/>
        <v>0</v>
      </c>
      <c r="U25" s="111"/>
      <c r="V25" s="125">
        <f t="shared" si="3"/>
        <v>0</v>
      </c>
    </row>
    <row r="26" spans="1:22">
      <c r="H26" s="111"/>
      <c r="I26" s="111"/>
      <c r="J26" s="111"/>
      <c r="K26" s="111"/>
      <c r="L26" s="111"/>
      <c r="M26" s="111"/>
      <c r="N26" s="111"/>
      <c r="O26" s="111"/>
      <c r="P26" s="111"/>
      <c r="Q26" s="111"/>
      <c r="R26" s="111"/>
      <c r="S26" s="111"/>
      <c r="T26" s="111"/>
      <c r="U26" s="111"/>
      <c r="V26" s="111"/>
    </row>
    <row r="27" spans="1:22">
      <c r="C27" s="112" t="s">
        <v>256</v>
      </c>
      <c r="D27" s="112"/>
      <c r="E27" s="112"/>
      <c r="F27" s="112"/>
      <c r="H27" s="113">
        <f t="shared" ref="H27:M27" si="4">SUM(H6:H25)</f>
        <v>0</v>
      </c>
      <c r="I27" s="113">
        <f t="shared" si="4"/>
        <v>0</v>
      </c>
      <c r="J27" s="113">
        <f t="shared" si="4"/>
        <v>0</v>
      </c>
      <c r="K27" s="113">
        <f t="shared" si="4"/>
        <v>0</v>
      </c>
      <c r="L27" s="113">
        <f t="shared" si="4"/>
        <v>0</v>
      </c>
      <c r="M27" s="113">
        <f t="shared" si="4"/>
        <v>0</v>
      </c>
      <c r="N27" s="111"/>
      <c r="O27" s="113">
        <f t="shared" ref="O27:T27" si="5">SUM(O6:O25)</f>
        <v>0</v>
      </c>
      <c r="P27" s="113">
        <f t="shared" si="5"/>
        <v>0</v>
      </c>
      <c r="Q27" s="113">
        <f t="shared" si="5"/>
        <v>0</v>
      </c>
      <c r="R27" s="113">
        <f t="shared" si="5"/>
        <v>0</v>
      </c>
      <c r="S27" s="113">
        <f t="shared" si="5"/>
        <v>0</v>
      </c>
      <c r="T27" s="113">
        <f t="shared" si="5"/>
        <v>0</v>
      </c>
      <c r="U27" s="111"/>
      <c r="V27" s="113">
        <f>SUM(V6:V25)</f>
        <v>0</v>
      </c>
    </row>
    <row r="28" spans="1:22">
      <c r="O28" s="111"/>
      <c r="P28" s="111"/>
      <c r="Q28" s="111"/>
      <c r="R28" s="111"/>
      <c r="S28" s="111"/>
      <c r="T28" s="111"/>
    </row>
  </sheetData>
  <sheetProtection algorithmName="SHA-512" hashValue="RmqPbptih6WZRYAriZMde31LqGPicAgZbcRYYOqBeordTTDyCYZ8GVseJeSO5HPsiOj2Kj694aTnMX7aqy+6fA==" saltValue="VuUQh9oZXR96kfRxyCty+g==" spinCount="100000" sheet="1" objects="1" scenarios="1"/>
  <mergeCells count="4">
    <mergeCell ref="A1:C1"/>
    <mergeCell ref="A3:F3"/>
    <mergeCell ref="H4:M4"/>
    <mergeCell ref="O4:T4"/>
  </mergeCells>
  <pageMargins left="0.70833333333333304" right="0.70833333333333304" top="0.74791666666666701" bottom="0.74791666666666701" header="0.51180555555555496" footer="0.51180555555555496"/>
  <pageSetup paperSize="75" firstPageNumber="0" orientation="landscape"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AMJ61"/>
  <sheetViews>
    <sheetView topLeftCell="A19" zoomScale="90" zoomScaleNormal="90" zoomScalePageLayoutView="110" workbookViewId="0">
      <selection activeCell="C21" sqref="C21"/>
    </sheetView>
  </sheetViews>
  <sheetFormatPr defaultColWidth="11.42578125" defaultRowHeight="14.45"/>
  <cols>
    <col min="1" max="1" width="7.42578125" style="12" customWidth="1"/>
    <col min="2" max="2" width="110.42578125" style="13" customWidth="1"/>
    <col min="3" max="1024" width="11.42578125" style="13"/>
  </cols>
  <sheetData>
    <row r="1" spans="1:2" ht="21">
      <c r="A1" s="173" t="s">
        <v>120</v>
      </c>
      <c r="B1" s="173"/>
    </row>
    <row r="2" spans="1:2" s="13" customFormat="1" ht="9.9499999999999993" customHeight="1">
      <c r="A2" s="14"/>
      <c r="B2" s="14"/>
    </row>
    <row r="3" spans="1:2" s="15" customFormat="1" ht="15.6">
      <c r="A3" s="174" t="s">
        <v>121</v>
      </c>
      <c r="B3" s="174"/>
    </row>
    <row r="4" spans="1:2" s="15" customFormat="1" ht="31.5" customHeight="1">
      <c r="A4" s="16"/>
      <c r="B4" s="17" t="s">
        <v>122</v>
      </c>
    </row>
    <row r="5" spans="1:2" s="15" customFormat="1" ht="30.95">
      <c r="A5" s="16"/>
      <c r="B5" s="17" t="s">
        <v>123</v>
      </c>
    </row>
    <row r="6" spans="1:2" s="15" customFormat="1" ht="42.75" customHeight="1">
      <c r="A6" s="16"/>
      <c r="B6" s="17" t="s">
        <v>124</v>
      </c>
    </row>
    <row r="7" spans="1:2" ht="11.25" customHeight="1"/>
    <row r="8" spans="1:2" ht="15" customHeight="1">
      <c r="A8" s="174" t="s">
        <v>125</v>
      </c>
      <c r="B8" s="174"/>
    </row>
    <row r="9" spans="1:2" ht="35.25" customHeight="1">
      <c r="A9" s="18"/>
      <c r="B9" s="19" t="s">
        <v>126</v>
      </c>
    </row>
    <row r="10" spans="1:2" ht="30.95">
      <c r="A10" s="18"/>
      <c r="B10" s="19" t="s">
        <v>127</v>
      </c>
    </row>
    <row r="11" spans="1:2" ht="15.6">
      <c r="A11" s="18"/>
      <c r="B11" s="19" t="s">
        <v>128</v>
      </c>
    </row>
    <row r="12" spans="1:2" ht="15.6">
      <c r="A12" s="18"/>
      <c r="B12" s="19" t="s">
        <v>129</v>
      </c>
    </row>
    <row r="13" spans="1:2" ht="11.25" customHeight="1">
      <c r="A13" s="18"/>
      <c r="B13" s="20"/>
    </row>
    <row r="14" spans="1:2" ht="15" customHeight="1">
      <c r="A14" s="174" t="s">
        <v>130</v>
      </c>
      <c r="B14" s="174"/>
    </row>
    <row r="15" spans="1:2" ht="30.95">
      <c r="A15" s="18" t="s">
        <v>131</v>
      </c>
      <c r="B15" s="21" t="s">
        <v>132</v>
      </c>
    </row>
    <row r="16" spans="1:2" ht="30.95">
      <c r="A16" s="18" t="s">
        <v>133</v>
      </c>
      <c r="B16" s="22" t="s">
        <v>134</v>
      </c>
    </row>
    <row r="17" spans="1:2" ht="15.75" customHeight="1">
      <c r="A17" s="18"/>
      <c r="B17" s="22" t="s">
        <v>135</v>
      </c>
    </row>
    <row r="18" spans="1:2" ht="31.5" customHeight="1">
      <c r="A18" s="18"/>
      <c r="B18" s="22" t="s">
        <v>136</v>
      </c>
    </row>
    <row r="19" spans="1:2" ht="15.6">
      <c r="A19" s="18" t="s">
        <v>137</v>
      </c>
      <c r="B19" s="22" t="s">
        <v>138</v>
      </c>
    </row>
    <row r="20" spans="1:2" s="13" customFormat="1" ht="30.95">
      <c r="B20" s="21" t="s">
        <v>139</v>
      </c>
    </row>
    <row r="21" spans="1:2" ht="30.95">
      <c r="A21" s="18"/>
      <c r="B21" s="23" t="s">
        <v>140</v>
      </c>
    </row>
    <row r="22" spans="1:2" ht="30.95">
      <c r="A22" s="18"/>
      <c r="B22" s="21" t="s">
        <v>141</v>
      </c>
    </row>
    <row r="23" spans="1:2" ht="30.95">
      <c r="A23" s="18"/>
      <c r="B23" s="21" t="s">
        <v>142</v>
      </c>
    </row>
    <row r="24" spans="1:2" ht="30.95">
      <c r="A24" s="18"/>
      <c r="B24" s="23" t="s">
        <v>143</v>
      </c>
    </row>
    <row r="25" spans="1:2" ht="30.95">
      <c r="B25" s="23" t="s">
        <v>144</v>
      </c>
    </row>
    <row r="26" spans="1:2" ht="15.6">
      <c r="B26" s="23" t="s">
        <v>145</v>
      </c>
    </row>
    <row r="27" spans="1:2" ht="15.6">
      <c r="B27" s="23" t="s">
        <v>146</v>
      </c>
    </row>
    <row r="28" spans="1:2" ht="30.95">
      <c r="B28" s="23" t="s">
        <v>147</v>
      </c>
    </row>
    <row r="29" spans="1:2" ht="15.6">
      <c r="A29" s="18" t="s">
        <v>148</v>
      </c>
      <c r="B29" s="23" t="s">
        <v>149</v>
      </c>
    </row>
    <row r="30" spans="1:2" ht="30.95">
      <c r="A30" s="18"/>
      <c r="B30" s="23" t="s">
        <v>150</v>
      </c>
    </row>
    <row r="31" spans="1:2" ht="15" customHeight="1">
      <c r="A31" s="18"/>
      <c r="B31" s="22" t="s">
        <v>151</v>
      </c>
    </row>
    <row r="32" spans="1:2" ht="30.95">
      <c r="B32" s="22" t="s">
        <v>152</v>
      </c>
    </row>
    <row r="33" spans="1:2" ht="30.95">
      <c r="B33" s="22" t="s">
        <v>153</v>
      </c>
    </row>
    <row r="34" spans="1:2" ht="15.6">
      <c r="A34" s="18" t="s">
        <v>154</v>
      </c>
      <c r="B34" s="23" t="s">
        <v>155</v>
      </c>
    </row>
    <row r="35" spans="1:2" ht="46.5">
      <c r="A35" s="18"/>
      <c r="B35" s="23" t="s">
        <v>156</v>
      </c>
    </row>
    <row r="36" spans="1:2" ht="30.95">
      <c r="A36" s="18"/>
      <c r="B36" s="23" t="s">
        <v>157</v>
      </c>
    </row>
    <row r="37" spans="1:2" ht="15.6">
      <c r="A37" s="18"/>
      <c r="B37" s="20" t="s">
        <v>158</v>
      </c>
    </row>
    <row r="38" spans="1:2" ht="30.95">
      <c r="B38" s="23" t="s">
        <v>159</v>
      </c>
    </row>
    <row r="41" spans="1:2" ht="15.6">
      <c r="A41" s="18"/>
      <c r="B41" s="23"/>
    </row>
    <row r="42" spans="1:2" ht="15.6">
      <c r="A42" s="18"/>
    </row>
    <row r="43" spans="1:2" ht="15.6">
      <c r="A43" s="18"/>
    </row>
    <row r="44" spans="1:2" ht="15.6">
      <c r="A44" s="18"/>
    </row>
    <row r="45" spans="1:2" ht="15.6">
      <c r="A45" s="18"/>
    </row>
    <row r="46" spans="1:2" ht="15.6">
      <c r="A46" s="18"/>
    </row>
    <row r="47" spans="1:2" ht="15.6">
      <c r="A47" s="18"/>
      <c r="B47" s="22"/>
    </row>
    <row r="48" spans="1:2" ht="15.6">
      <c r="A48" s="18"/>
      <c r="B48" s="22"/>
    </row>
    <row r="49" spans="1:2" ht="15.6">
      <c r="A49" s="18"/>
      <c r="B49" s="22"/>
    </row>
    <row r="50" spans="1:2" ht="15.6">
      <c r="A50" s="18"/>
      <c r="B50" s="23"/>
    </row>
    <row r="51" spans="1:2" ht="15.6">
      <c r="A51" s="18"/>
    </row>
    <row r="52" spans="1:2" ht="15.6">
      <c r="A52" s="18"/>
      <c r="B52" s="23"/>
    </row>
    <row r="57" spans="1:2" s="13" customFormat="1"/>
    <row r="60" spans="1:2" ht="15.6">
      <c r="A60" s="18" t="s">
        <v>160</v>
      </c>
    </row>
    <row r="61" spans="1:2" ht="15.6">
      <c r="A61" s="18" t="s">
        <v>161</v>
      </c>
    </row>
  </sheetData>
  <sheetProtection algorithmName="SHA-512" hashValue="Xzq559Uydx6jz26mGsMCo8d8XMxxzGAjq1ByuVzfFUUmHagTjwJwP0bq+mcA2hQRy/UlktaHkBQV15pCVO0Gzw==" saltValue="ty9UJ55hQxIuKEL9vEmqPA==" spinCount="100000" sheet="1" objects="1" scenarios="1"/>
  <mergeCells count="4">
    <mergeCell ref="A1:B1"/>
    <mergeCell ref="A3:B3"/>
    <mergeCell ref="A8:B8"/>
    <mergeCell ref="A14:B14"/>
  </mergeCells>
  <pageMargins left="0.70833333333333304" right="0.70833333333333304" top="0.74791666666666701" bottom="0.74791666666666701" header="0.51180555555555496" footer="0.31527777777777799"/>
  <pageSetup scale="75" firstPageNumber="0" orientation="portrait" horizontalDpi="300" verticalDpi="300"/>
  <headerFooter>
    <oddFooter>&amp;C&amp;P de &amp;N</oddFooter>
  </headerFooter>
  <rowBreaks count="1" manualBreakCount="1">
    <brk id="2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4E84E4-33A0-4081-B5C6-0CF6EB065D4D}">
  <sheetPr codeName="Sheet3">
    <tabColor rgb="FFC00000"/>
  </sheetPr>
  <dimension ref="A1:AMJ65"/>
  <sheetViews>
    <sheetView tabSelected="1" topLeftCell="A5" zoomScale="90" zoomScaleNormal="90" zoomScalePageLayoutView="110" workbookViewId="0">
      <selection activeCell="B23" sqref="B23"/>
    </sheetView>
  </sheetViews>
  <sheetFormatPr defaultColWidth="11.42578125" defaultRowHeight="14.45"/>
  <cols>
    <col min="1" max="1" width="7.42578125" style="12" customWidth="1"/>
    <col min="2" max="2" width="110.42578125" style="13" customWidth="1"/>
    <col min="3" max="1024" width="11.42578125" style="13"/>
  </cols>
  <sheetData>
    <row r="1" spans="1:2" ht="21">
      <c r="A1" s="173" t="s">
        <v>162</v>
      </c>
      <c r="B1" s="173"/>
    </row>
    <row r="2" spans="1:2" s="13" customFormat="1" ht="9.9499999999999993" customHeight="1">
      <c r="A2" s="14"/>
      <c r="B2" s="14"/>
    </row>
    <row r="3" spans="1:2" s="15" customFormat="1" ht="15.6">
      <c r="A3" s="174" t="s">
        <v>121</v>
      </c>
      <c r="B3" s="174"/>
    </row>
    <row r="4" spans="1:2" s="15" customFormat="1" ht="31.5" customHeight="1">
      <c r="A4" s="16"/>
      <c r="B4" s="148" t="s">
        <v>163</v>
      </c>
    </row>
    <row r="5" spans="1:2" s="15" customFormat="1" ht="108" customHeight="1">
      <c r="A5" s="16"/>
      <c r="B5" s="154" t="s">
        <v>164</v>
      </c>
    </row>
    <row r="6" spans="1:2" s="15" customFormat="1" ht="30.95">
      <c r="A6" s="16"/>
      <c r="B6" s="149" t="s">
        <v>165</v>
      </c>
    </row>
    <row r="7" spans="1:2" ht="11.25" customHeight="1"/>
    <row r="8" spans="1:2" ht="15" customHeight="1">
      <c r="A8" s="174" t="s">
        <v>125</v>
      </c>
      <c r="B8" s="174"/>
    </row>
    <row r="9" spans="1:2" ht="15.6">
      <c r="A9" s="18"/>
      <c r="B9" s="150" t="s">
        <v>166</v>
      </c>
    </row>
    <row r="10" spans="1:2" ht="35.25" customHeight="1">
      <c r="A10" s="18"/>
      <c r="B10" s="150" t="s">
        <v>167</v>
      </c>
    </row>
    <row r="11" spans="1:2" ht="15.6">
      <c r="A11" s="18"/>
      <c r="B11" s="150" t="s">
        <v>168</v>
      </c>
    </row>
    <row r="12" spans="1:2" ht="15.6">
      <c r="A12" s="18"/>
      <c r="B12" s="150" t="s">
        <v>169</v>
      </c>
    </row>
    <row r="13" spans="1:2" ht="15.6">
      <c r="A13" s="18"/>
      <c r="B13" s="150" t="s">
        <v>170</v>
      </c>
    </row>
    <row r="14" spans="1:2" ht="11.25" customHeight="1">
      <c r="A14" s="18"/>
      <c r="B14" s="20"/>
    </row>
    <row r="15" spans="1:2" ht="15" customHeight="1">
      <c r="A15" s="174" t="s">
        <v>130</v>
      </c>
      <c r="B15" s="174"/>
    </row>
    <row r="16" spans="1:2" ht="30.95">
      <c r="A16" s="18" t="s">
        <v>131</v>
      </c>
      <c r="B16" s="151" t="s">
        <v>171</v>
      </c>
    </row>
    <row r="17" spans="1:3" ht="15.6">
      <c r="A17" s="18" t="s">
        <v>133</v>
      </c>
      <c r="B17" s="151" t="s">
        <v>172</v>
      </c>
    </row>
    <row r="18" spans="1:3" ht="15.6">
      <c r="A18" s="18"/>
      <c r="B18" s="151" t="s">
        <v>173</v>
      </c>
    </row>
    <row r="19" spans="1:3" ht="15.6">
      <c r="A19" s="18"/>
      <c r="B19" s="153" t="s">
        <v>174</v>
      </c>
    </row>
    <row r="20" spans="1:3" s="13" customFormat="1" ht="15.6">
      <c r="B20" s="153" t="s">
        <v>175</v>
      </c>
    </row>
    <row r="21" spans="1:3" s="13" customFormat="1" ht="15.6">
      <c r="B21" s="153" t="s">
        <v>176</v>
      </c>
    </row>
    <row r="22" spans="1:3" s="13" customFormat="1" ht="15.6">
      <c r="B22" s="153" t="s">
        <v>177</v>
      </c>
    </row>
    <row r="23" spans="1:3" s="13" customFormat="1" ht="15.6">
      <c r="B23" s="151" t="s">
        <v>178</v>
      </c>
    </row>
    <row r="24" spans="1:3" ht="15.6">
      <c r="B24" s="23" t="s">
        <v>179</v>
      </c>
    </row>
    <row r="25" spans="1:3">
      <c r="B25" s="157" t="s">
        <v>180</v>
      </c>
      <c r="C25" s="156"/>
    </row>
    <row r="26" spans="1:3" ht="15.6">
      <c r="B26" s="151" t="s">
        <v>181</v>
      </c>
      <c r="C26" s="156"/>
    </row>
    <row r="27" spans="1:3" ht="15.6">
      <c r="B27" s="153" t="s">
        <v>182</v>
      </c>
    </row>
    <row r="28" spans="1:3" ht="15.6">
      <c r="B28" s="153" t="s">
        <v>183</v>
      </c>
    </row>
    <row r="29" spans="1:3" ht="15.6">
      <c r="A29" s="18" t="s">
        <v>137</v>
      </c>
      <c r="B29" s="152" t="s">
        <v>184</v>
      </c>
    </row>
    <row r="30" spans="1:3" ht="15.6">
      <c r="A30" s="18"/>
      <c r="B30" s="22" t="s">
        <v>185</v>
      </c>
    </row>
    <row r="31" spans="1:3" ht="15.6">
      <c r="A31" s="18"/>
      <c r="B31" s="22" t="s">
        <v>186</v>
      </c>
    </row>
    <row r="32" spans="1:3" ht="15.6">
      <c r="A32" s="18"/>
      <c r="B32" s="22" t="s">
        <v>187</v>
      </c>
    </row>
    <row r="33" spans="1:2" ht="15.6">
      <c r="A33" s="18"/>
      <c r="B33" s="22" t="s">
        <v>188</v>
      </c>
    </row>
    <row r="34" spans="1:2" ht="30.95">
      <c r="A34" s="18"/>
      <c r="B34" s="22" t="s">
        <v>189</v>
      </c>
    </row>
    <row r="35" spans="1:2" ht="30.95">
      <c r="A35" s="18"/>
      <c r="B35" s="22" t="s">
        <v>190</v>
      </c>
    </row>
    <row r="36" spans="1:2" ht="15.6">
      <c r="A36" s="18" t="s">
        <v>148</v>
      </c>
      <c r="B36" s="152" t="s">
        <v>191</v>
      </c>
    </row>
    <row r="37" spans="1:2" ht="30.95">
      <c r="A37" s="18"/>
      <c r="B37" s="23" t="s">
        <v>192</v>
      </c>
    </row>
    <row r="38" spans="1:2" ht="15" customHeight="1">
      <c r="A38" s="18"/>
      <c r="B38" s="22" t="s">
        <v>193</v>
      </c>
    </row>
    <row r="39" spans="1:2" ht="15.6">
      <c r="B39" s="158" t="s">
        <v>194</v>
      </c>
    </row>
    <row r="40" spans="1:2" ht="15.6">
      <c r="A40" s="18" t="s">
        <v>154</v>
      </c>
      <c r="B40" s="152" t="s">
        <v>195</v>
      </c>
    </row>
    <row r="41" spans="1:2" ht="30.95">
      <c r="A41" s="18"/>
      <c r="B41" s="23" t="s">
        <v>196</v>
      </c>
    </row>
    <row r="42" spans="1:2" ht="15.6">
      <c r="A42" s="18"/>
      <c r="B42" s="20" t="s">
        <v>197</v>
      </c>
    </row>
    <row r="45" spans="1:2" ht="15.6">
      <c r="A45" s="18"/>
      <c r="B45" s="23"/>
    </row>
    <row r="46" spans="1:2" ht="15.6">
      <c r="A46" s="18"/>
    </row>
    <row r="47" spans="1:2" ht="15.6">
      <c r="A47" s="18"/>
    </row>
    <row r="48" spans="1:2" ht="15.6">
      <c r="A48" s="18"/>
    </row>
    <row r="49" spans="1:2" ht="15.6">
      <c r="A49" s="18"/>
    </row>
    <row r="50" spans="1:2" ht="15.6">
      <c r="A50" s="18"/>
    </row>
    <row r="51" spans="1:2" ht="15.6">
      <c r="A51" s="18"/>
      <c r="B51" s="22"/>
    </row>
    <row r="52" spans="1:2" ht="15.6">
      <c r="A52" s="18"/>
      <c r="B52" s="22"/>
    </row>
    <row r="53" spans="1:2" ht="15.6">
      <c r="A53" s="18"/>
      <c r="B53" s="22"/>
    </row>
    <row r="54" spans="1:2" ht="15.6">
      <c r="A54" s="18"/>
      <c r="B54" s="23"/>
    </row>
    <row r="55" spans="1:2" ht="15.6">
      <c r="A55" s="18"/>
    </row>
    <row r="56" spans="1:2" ht="15.6">
      <c r="A56" s="18"/>
      <c r="B56" s="23"/>
    </row>
    <row r="61" spans="1:2" s="13" customFormat="1"/>
    <row r="64" spans="1:2" ht="15.6">
      <c r="A64" s="18" t="s">
        <v>160</v>
      </c>
    </row>
    <row r="65" spans="1:1" ht="15.6">
      <c r="A65" s="18" t="s">
        <v>161</v>
      </c>
    </row>
  </sheetData>
  <sheetProtection algorithmName="SHA-512" hashValue="aIZzxbs+5neXHQDi1aCuzGE9v+boHI+rDcYf7xZu10BKnX6cfONslxTjg+5WBMP0dzb+eoBtiwiUFqOI+jLLaw==" saltValue="VlCnGVDi9Xk+nopxqOf+cw==" spinCount="100000" sheet="1" objects="1" scenarios="1"/>
  <mergeCells count="4">
    <mergeCell ref="A1:B1"/>
    <mergeCell ref="A3:B3"/>
    <mergeCell ref="A8:B8"/>
    <mergeCell ref="A15:B15"/>
  </mergeCells>
  <pageMargins left="0.70833333333333304" right="0.70833333333333304" top="0.74791666666666701" bottom="0.74791666666666701" header="0.51180555555555496" footer="0.31527777777777799"/>
  <pageSetup scale="75" firstPageNumber="0" orientation="portrait" horizontalDpi="300" verticalDpi="300" r:id="rId1"/>
  <headerFooter>
    <oddFooter>&amp;C&amp;P de &amp;N</oddFooter>
  </headerFooter>
  <rowBreaks count="1" manualBreakCount="1">
    <brk id="3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92D050"/>
    <pageSetUpPr fitToPage="1"/>
  </sheetPr>
  <dimension ref="A1:AMJ42"/>
  <sheetViews>
    <sheetView zoomScale="120" zoomScaleNormal="120" workbookViewId="0">
      <selection activeCell="I39" sqref="I39"/>
    </sheetView>
  </sheetViews>
  <sheetFormatPr defaultColWidth="9.140625" defaultRowHeight="12.95"/>
  <cols>
    <col min="1" max="1" width="32.42578125" style="24" customWidth="1"/>
    <col min="2" max="2" width="11.42578125" style="24" customWidth="1"/>
    <col min="3" max="6" width="9.140625" style="24"/>
    <col min="7" max="7" width="9.140625" style="25"/>
    <col min="8" max="1024" width="9.140625" style="24"/>
  </cols>
  <sheetData>
    <row r="1" spans="1:7" ht="15" customHeight="1">
      <c r="A1" s="26" t="s">
        <v>198</v>
      </c>
      <c r="B1" s="27"/>
      <c r="C1" s="27"/>
      <c r="D1" s="27"/>
      <c r="E1" s="27"/>
      <c r="F1" s="27"/>
      <c r="G1" s="27"/>
    </row>
    <row r="2" spans="1:7" ht="15" customHeight="1">
      <c r="A2" s="28" t="s">
        <v>199</v>
      </c>
      <c r="B2" s="27"/>
      <c r="C2" s="27"/>
      <c r="D2" s="27"/>
      <c r="E2" s="27"/>
      <c r="F2" s="27"/>
      <c r="G2" s="27"/>
    </row>
    <row r="3" spans="1:7" ht="12.75" customHeight="1">
      <c r="A3" s="27"/>
      <c r="B3" s="27"/>
      <c r="C3" s="27"/>
      <c r="D3" s="27"/>
      <c r="E3" s="27"/>
      <c r="F3" s="27"/>
      <c r="G3" s="27"/>
    </row>
    <row r="4" spans="1:7" ht="12.75" customHeight="1">
      <c r="A4" s="27"/>
      <c r="B4" s="27"/>
      <c r="C4" s="27"/>
      <c r="D4" s="27"/>
      <c r="E4" s="27"/>
      <c r="F4" s="27"/>
      <c r="G4" s="27"/>
    </row>
    <row r="5" spans="1:7">
      <c r="A5" s="25"/>
      <c r="B5" s="25"/>
      <c r="C5" s="25"/>
      <c r="D5" s="25"/>
      <c r="E5" s="25"/>
      <c r="F5" s="25"/>
    </row>
    <row r="6" spans="1:7" ht="15" customHeight="1">
      <c r="A6" s="29" t="s">
        <v>200</v>
      </c>
      <c r="B6" s="29"/>
      <c r="C6" s="29"/>
      <c r="D6" s="29"/>
      <c r="E6" s="29"/>
      <c r="F6" s="29"/>
    </row>
    <row r="7" spans="1:7" ht="15" customHeight="1">
      <c r="A7" s="30" t="s">
        <v>201</v>
      </c>
      <c r="B7" s="180">
        <f>'Budget sommaire'!C5</f>
        <v>0</v>
      </c>
      <c r="C7" s="180"/>
      <c r="D7" s="180"/>
      <c r="E7" s="180"/>
      <c r="F7" s="180"/>
    </row>
    <row r="8" spans="1:7" ht="15" customHeight="1">
      <c r="A8" s="31"/>
      <c r="B8" s="25"/>
      <c r="C8" s="25"/>
      <c r="D8" s="25"/>
      <c r="E8" s="25"/>
      <c r="F8" s="25"/>
    </row>
    <row r="9" spans="1:7" ht="15" customHeight="1">
      <c r="A9" s="32" t="s">
        <v>202</v>
      </c>
      <c r="B9" s="192"/>
      <c r="C9" s="192"/>
      <c r="D9" s="192"/>
      <c r="E9" s="192"/>
      <c r="F9" s="192"/>
    </row>
    <row r="10" spans="1:7" ht="15" customHeight="1">
      <c r="A10" s="31"/>
      <c r="B10" s="193"/>
      <c r="C10" s="193"/>
      <c r="D10" s="193"/>
      <c r="E10" s="193"/>
      <c r="F10" s="193"/>
    </row>
    <row r="11" spans="1:7" ht="15" customHeight="1">
      <c r="A11" s="31"/>
      <c r="B11" s="193"/>
      <c r="C11" s="193"/>
      <c r="D11" s="193"/>
      <c r="E11" s="193"/>
      <c r="F11" s="193"/>
    </row>
    <row r="12" spans="1:7" ht="15" customHeight="1">
      <c r="A12" s="31"/>
      <c r="B12" s="194" t="s">
        <v>203</v>
      </c>
      <c r="C12" s="194"/>
      <c r="D12" s="194"/>
      <c r="E12" s="194"/>
      <c r="F12" s="194"/>
    </row>
    <row r="13" spans="1:7">
      <c r="A13" s="25"/>
      <c r="B13" s="25"/>
      <c r="C13" s="25"/>
      <c r="D13" s="25"/>
      <c r="E13" s="25"/>
      <c r="F13" s="25"/>
    </row>
    <row r="14" spans="1:7">
      <c r="A14" s="33" t="s">
        <v>204</v>
      </c>
      <c r="B14" s="180">
        <f>'Budget sommaire'!C3</f>
        <v>0</v>
      </c>
      <c r="C14" s="180"/>
      <c r="D14" s="180"/>
      <c r="E14" s="180"/>
      <c r="F14" s="180"/>
    </row>
    <row r="15" spans="1:7">
      <c r="A15" s="34"/>
      <c r="B15" s="35"/>
      <c r="C15" s="35"/>
      <c r="D15" s="35"/>
      <c r="E15" s="35"/>
      <c r="F15" s="36"/>
    </row>
    <row r="16" spans="1:7" ht="12.95" customHeight="1">
      <c r="A16" s="33" t="s">
        <v>205</v>
      </c>
      <c r="B16" s="181" t="s">
        <v>206</v>
      </c>
      <c r="C16" s="181"/>
      <c r="D16" s="181"/>
      <c r="E16" s="181"/>
      <c r="F16" s="181"/>
    </row>
    <row r="17" spans="1:6" ht="24" customHeight="1">
      <c r="A17" s="33"/>
      <c r="B17" s="181"/>
      <c r="C17" s="181"/>
      <c r="D17" s="181"/>
      <c r="E17" s="181"/>
      <c r="F17" s="181"/>
    </row>
    <row r="18" spans="1:6" ht="24" customHeight="1">
      <c r="A18" s="33"/>
      <c r="B18" s="181"/>
      <c r="C18" s="181"/>
      <c r="D18" s="181"/>
      <c r="E18" s="181"/>
      <c r="F18" s="181"/>
    </row>
    <row r="19" spans="1:6">
      <c r="A19" s="34"/>
      <c r="B19" s="37"/>
      <c r="C19" s="37"/>
      <c r="D19" s="37"/>
      <c r="E19" s="37"/>
      <c r="F19" s="36"/>
    </row>
    <row r="20" spans="1:6">
      <c r="A20" s="33" t="s">
        <v>207</v>
      </c>
      <c r="B20" s="171" t="s">
        <v>208</v>
      </c>
      <c r="C20" s="38"/>
      <c r="D20" s="38"/>
      <c r="E20" s="38"/>
      <c r="F20" s="36"/>
    </row>
    <row r="21" spans="1:6">
      <c r="A21" s="34"/>
      <c r="B21" s="37"/>
      <c r="C21" s="37"/>
      <c r="D21" s="37"/>
      <c r="E21" s="37"/>
      <c r="F21" s="36"/>
    </row>
    <row r="22" spans="1:6">
      <c r="A22" s="39" t="s">
        <v>209</v>
      </c>
      <c r="B22" s="182">
        <f>'Budget sommaire'!C7</f>
        <v>0</v>
      </c>
      <c r="C22" s="183"/>
      <c r="D22" s="183"/>
      <c r="E22" s="183"/>
      <c r="F22" s="184"/>
    </row>
    <row r="23" spans="1:6">
      <c r="A23" s="39"/>
      <c r="B23" s="185"/>
      <c r="C23" s="186"/>
      <c r="D23" s="186"/>
      <c r="E23" s="186"/>
      <c r="F23" s="187"/>
    </row>
    <row r="24" spans="1:6">
      <c r="A24" s="39"/>
      <c r="B24" s="185"/>
      <c r="C24" s="186"/>
      <c r="D24" s="186"/>
      <c r="E24" s="186"/>
      <c r="F24" s="187"/>
    </row>
    <row r="25" spans="1:6">
      <c r="A25" s="39"/>
      <c r="B25" s="188"/>
      <c r="C25" s="189"/>
      <c r="D25" s="189"/>
      <c r="E25" s="189"/>
      <c r="F25" s="190"/>
    </row>
    <row r="26" spans="1:6">
      <c r="A26" s="40"/>
      <c r="B26" s="41"/>
      <c r="C26" s="41"/>
      <c r="D26" s="41"/>
      <c r="E26" s="41"/>
      <c r="F26" s="42"/>
    </row>
    <row r="27" spans="1:6">
      <c r="A27" s="33" t="s">
        <v>210</v>
      </c>
      <c r="B27" s="191">
        <f>'Budget sommaire'!C9</f>
        <v>45200</v>
      </c>
      <c r="C27" s="191"/>
      <c r="D27" s="191"/>
      <c r="E27" s="191"/>
      <c r="F27" s="191"/>
    </row>
    <row r="28" spans="1:6">
      <c r="A28" s="33" t="s">
        <v>211</v>
      </c>
      <c r="B28" s="191">
        <f>'Budget sommaire'!C10</f>
        <v>46295</v>
      </c>
      <c r="C28" s="191"/>
      <c r="D28" s="191"/>
      <c r="E28" s="191"/>
      <c r="F28" s="191"/>
    </row>
    <row r="29" spans="1:6" hidden="1">
      <c r="A29" s="33" t="s">
        <v>212</v>
      </c>
      <c r="B29" s="43" t="str">
        <f>'Réel sommaire'!C10</f>
        <v>N/A</v>
      </c>
      <c r="C29" s="43"/>
      <c r="D29" s="43"/>
      <c r="E29" s="43"/>
      <c r="F29" s="43"/>
    </row>
    <row r="30" spans="1:6">
      <c r="A30" s="38"/>
      <c r="B30" s="36"/>
      <c r="C30" s="36"/>
      <c r="D30" s="36"/>
      <c r="E30" s="36"/>
      <c r="F30" s="36"/>
    </row>
    <row r="31" spans="1:6">
      <c r="A31" s="33" t="s">
        <v>213</v>
      </c>
      <c r="B31" s="44">
        <f>'Budget sommaire'!G43</f>
        <v>0</v>
      </c>
      <c r="C31" s="44"/>
      <c r="D31" s="44"/>
      <c r="E31" s="44"/>
      <c r="F31" s="44"/>
    </row>
    <row r="32" spans="1:6" hidden="1">
      <c r="A32" s="33" t="s">
        <v>214</v>
      </c>
      <c r="B32" s="45">
        <f>'Réel sommaire'!G48</f>
        <v>0</v>
      </c>
      <c r="C32" s="45"/>
      <c r="D32" s="45"/>
      <c r="E32" s="45"/>
      <c r="F32" s="45"/>
    </row>
    <row r="33" spans="1:6">
      <c r="A33" s="25"/>
      <c r="B33" s="36"/>
      <c r="C33" s="36"/>
      <c r="D33" s="36"/>
      <c r="E33" s="36"/>
      <c r="F33" s="36"/>
    </row>
    <row r="34" spans="1:6" ht="43.5" customHeight="1">
      <c r="A34" s="178" t="s">
        <v>215</v>
      </c>
      <c r="B34" s="178"/>
      <c r="C34" s="178"/>
      <c r="D34" s="178"/>
      <c r="E34" s="178"/>
      <c r="F34" s="178"/>
    </row>
    <row r="35" spans="1:6" ht="8.25" customHeight="1">
      <c r="A35" s="25"/>
      <c r="B35" s="25"/>
      <c r="C35" s="25"/>
      <c r="D35" s="25"/>
      <c r="E35" s="25"/>
      <c r="F35" s="25"/>
    </row>
    <row r="36" spans="1:6" ht="38.25" customHeight="1">
      <c r="A36" s="179" t="s">
        <v>216</v>
      </c>
      <c r="B36" s="179"/>
      <c r="C36" s="179"/>
      <c r="D36" s="179"/>
      <c r="E36" s="179"/>
      <c r="F36" s="179"/>
    </row>
    <row r="37" spans="1:6">
      <c r="A37" s="46" t="s">
        <v>217</v>
      </c>
      <c r="B37" s="175">
        <f>B14</f>
        <v>0</v>
      </c>
      <c r="C37" s="175"/>
      <c r="D37" s="175"/>
      <c r="E37" s="175"/>
      <c r="F37" s="175"/>
    </row>
    <row r="38" spans="1:6">
      <c r="A38" s="29"/>
      <c r="B38" s="47"/>
      <c r="C38" s="47"/>
      <c r="D38" s="47"/>
      <c r="E38" s="47"/>
      <c r="F38" s="25"/>
    </row>
    <row r="39" spans="1:6" ht="50.1" customHeight="1">
      <c r="A39" s="172" t="s">
        <v>218</v>
      </c>
      <c r="B39" s="176"/>
      <c r="C39" s="176"/>
      <c r="D39" s="176"/>
      <c r="E39" s="176"/>
      <c r="F39" s="176"/>
    </row>
    <row r="40" spans="1:6">
      <c r="A40" s="48"/>
      <c r="B40" s="47"/>
      <c r="C40" s="47"/>
      <c r="D40" s="47"/>
      <c r="E40" s="47"/>
      <c r="F40" s="25"/>
    </row>
    <row r="41" spans="1:6">
      <c r="A41" s="30" t="s">
        <v>219</v>
      </c>
      <c r="B41" s="177"/>
      <c r="C41" s="176"/>
      <c r="D41" s="176"/>
      <c r="E41" s="176"/>
      <c r="F41" s="176"/>
    </row>
    <row r="42" spans="1:6">
      <c r="A42" s="25"/>
      <c r="B42" s="25"/>
      <c r="C42" s="25"/>
      <c r="D42" s="25"/>
      <c r="E42" s="25"/>
      <c r="F42" s="25"/>
    </row>
  </sheetData>
  <sheetProtection algorithmName="SHA-512" hashValue="/nqzMuahIs5VqVqylir+wIEjN9gO6S26DzBq0FNJ1X3PBXD7BYZfWePzRnSaBwyIf48QGS+028c8zpl3/YWuCQ==" saltValue="+PP3Det2rr+4W1v5BHdfZQ==" spinCount="100000" sheet="1" scenarios="1"/>
  <mergeCells count="15">
    <mergeCell ref="B7:F7"/>
    <mergeCell ref="B9:F9"/>
    <mergeCell ref="B10:F10"/>
    <mergeCell ref="B11:F11"/>
    <mergeCell ref="B12:F12"/>
    <mergeCell ref="B14:F14"/>
    <mergeCell ref="B16:F18"/>
    <mergeCell ref="B22:F25"/>
    <mergeCell ref="B27:F27"/>
    <mergeCell ref="B28:F28"/>
    <mergeCell ref="B37:F37"/>
    <mergeCell ref="B39:F39"/>
    <mergeCell ref="B41:F41"/>
    <mergeCell ref="A34:F34"/>
    <mergeCell ref="A36:F36"/>
  </mergeCells>
  <printOptions horizontalCentered="1"/>
  <pageMargins left="0.70833333333333304" right="0.70833333333333304" top="0.74791666666666701" bottom="0.55138888888888904" header="0.51180555555555496" footer="0.51180555555555496"/>
  <pageSetup scale="99" firstPageNumber="0"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pageSetUpPr fitToPage="1"/>
  </sheetPr>
  <dimension ref="A1:AMJ45"/>
  <sheetViews>
    <sheetView zoomScaleNormal="100" workbookViewId="0">
      <selection activeCell="I12" sqref="I12"/>
    </sheetView>
  </sheetViews>
  <sheetFormatPr defaultColWidth="11.42578125" defaultRowHeight="12.95"/>
  <cols>
    <col min="1" max="2" width="13.42578125" style="49" customWidth="1"/>
    <col min="3" max="3" width="16.42578125" style="49" customWidth="1"/>
    <col min="4" max="6" width="13.42578125" style="49" customWidth="1"/>
    <col min="7" max="7" width="14.140625" style="50" customWidth="1"/>
    <col min="8" max="8" width="2.42578125" style="51" customWidth="1"/>
    <col min="9" max="13" width="14.42578125" style="51" customWidth="1"/>
    <col min="14" max="14" width="11.42578125" style="51"/>
    <col min="15" max="15" width="2.42578125" style="51" customWidth="1"/>
    <col min="16" max="1024" width="11.42578125" style="51"/>
  </cols>
  <sheetData>
    <row r="1" spans="1:15" s="51" customFormat="1" ht="14.45">
      <c r="A1" s="202" t="s">
        <v>220</v>
      </c>
      <c r="B1" s="202"/>
      <c r="C1" s="202"/>
      <c r="D1" s="202"/>
      <c r="E1" s="202"/>
      <c r="F1" s="202"/>
    </row>
    <row r="2" spans="1:15" s="51" customFormat="1" ht="12" customHeight="1">
      <c r="A2" s="52"/>
      <c r="B2" s="49"/>
      <c r="C2" s="49"/>
      <c r="D2" s="49"/>
      <c r="E2" s="49"/>
      <c r="F2" s="53"/>
    </row>
    <row r="3" spans="1:15" s="51" customFormat="1" ht="12" customHeight="1">
      <c r="A3" s="54" t="s">
        <v>221</v>
      </c>
      <c r="B3" s="55"/>
      <c r="C3" s="206"/>
      <c r="D3" s="207"/>
      <c r="E3" s="207"/>
      <c r="F3" s="208"/>
    </row>
    <row r="4" spans="1:15" s="61" customFormat="1" ht="6" customHeight="1">
      <c r="A4" s="57"/>
      <c r="B4" s="58"/>
      <c r="C4" s="59"/>
      <c r="D4" s="59"/>
      <c r="E4" s="59"/>
      <c r="F4" s="60"/>
    </row>
    <row r="5" spans="1:15" s="61" customFormat="1" ht="12" customHeight="1">
      <c r="A5" s="57" t="s">
        <v>222</v>
      </c>
      <c r="B5" s="58"/>
      <c r="C5" s="209"/>
      <c r="D5" s="210"/>
      <c r="E5" s="210"/>
      <c r="F5" s="211"/>
    </row>
    <row r="6" spans="1:15" s="61" customFormat="1" ht="6" customHeight="1">
      <c r="A6" s="57"/>
      <c r="B6" s="58"/>
      <c r="C6" s="59"/>
      <c r="D6" s="59"/>
      <c r="E6" s="59"/>
      <c r="F6" s="60"/>
    </row>
    <row r="7" spans="1:15" s="61" customFormat="1" ht="24.95" customHeight="1">
      <c r="A7" s="57" t="s">
        <v>209</v>
      </c>
      <c r="B7" s="58"/>
      <c r="C7" s="203"/>
      <c r="D7" s="203"/>
      <c r="E7" s="203"/>
      <c r="F7" s="203"/>
    </row>
    <row r="8" spans="1:15" s="61" customFormat="1" ht="6" customHeight="1">
      <c r="A8" s="57"/>
      <c r="B8" s="58"/>
      <c r="C8" s="59"/>
      <c r="D8" s="59"/>
      <c r="E8" s="59"/>
      <c r="F8" s="60"/>
    </row>
    <row r="9" spans="1:15" s="51" customFormat="1" ht="12" customHeight="1">
      <c r="A9" s="54" t="s">
        <v>223</v>
      </c>
      <c r="B9" s="55"/>
      <c r="C9" s="160">
        <v>45200</v>
      </c>
      <c r="D9" s="165"/>
      <c r="E9" s="165"/>
      <c r="F9" s="166"/>
    </row>
    <row r="10" spans="1:15" s="51" customFormat="1" ht="12" customHeight="1">
      <c r="A10" s="54" t="s">
        <v>224</v>
      </c>
      <c r="B10" s="55"/>
      <c r="C10" s="159">
        <v>46295</v>
      </c>
      <c r="D10" s="165"/>
      <c r="E10" s="165"/>
      <c r="F10" s="166"/>
    </row>
    <row r="11" spans="1:15" s="51" customFormat="1" ht="12" customHeight="1">
      <c r="A11" s="67"/>
      <c r="B11" s="68"/>
      <c r="C11" s="69"/>
      <c r="D11" s="69"/>
      <c r="E11" s="69"/>
      <c r="F11" s="70"/>
    </row>
    <row r="12" spans="1:15">
      <c r="A12" s="71"/>
      <c r="B12" s="72"/>
      <c r="C12" s="72"/>
      <c r="D12" s="72"/>
      <c r="E12" s="72"/>
      <c r="F12" s="72"/>
    </row>
    <row r="13" spans="1:15" ht="26.25" customHeight="1">
      <c r="G13" s="73"/>
      <c r="I13" s="204" t="s">
        <v>225</v>
      </c>
      <c r="J13" s="204"/>
      <c r="K13" s="204"/>
      <c r="L13" s="204"/>
      <c r="M13" s="204"/>
      <c r="N13" s="204"/>
    </row>
    <row r="14" spans="1:15" s="75" customFormat="1" ht="31.5" customHeight="1">
      <c r="A14" s="205" t="s">
        <v>226</v>
      </c>
      <c r="B14" s="205"/>
      <c r="C14" s="205"/>
      <c r="D14" s="205"/>
      <c r="E14" s="205"/>
      <c r="F14" s="205"/>
      <c r="G14" s="205"/>
      <c r="I14" s="167" t="s">
        <v>227</v>
      </c>
      <c r="J14" s="161"/>
      <c r="K14" s="161"/>
      <c r="L14" s="161"/>
      <c r="M14" s="161"/>
      <c r="N14" s="76" t="s">
        <v>228</v>
      </c>
    </row>
    <row r="15" spans="1:15">
      <c r="A15" s="77" t="s">
        <v>229</v>
      </c>
      <c r="G15" s="78">
        <f>N15</f>
        <v>0</v>
      </c>
      <c r="H15" s="79"/>
      <c r="I15" s="80">
        <f>I43</f>
        <v>0</v>
      </c>
      <c r="J15" s="80">
        <f>J43</f>
        <v>0</v>
      </c>
      <c r="K15" s="80">
        <f>K43</f>
        <v>0</v>
      </c>
      <c r="L15" s="80">
        <f>L43</f>
        <v>0</v>
      </c>
      <c r="M15" s="80">
        <f>M43</f>
        <v>0</v>
      </c>
      <c r="N15" s="80">
        <f>SUM(I15:M15)</f>
        <v>0</v>
      </c>
      <c r="O15" s="79"/>
    </row>
    <row r="16" spans="1:15" ht="15" customHeight="1"/>
    <row r="17" spans="1:15" s="75" customFormat="1" ht="15.75" customHeight="1">
      <c r="A17" s="205" t="s">
        <v>230</v>
      </c>
      <c r="B17" s="205"/>
      <c r="C17" s="205"/>
      <c r="D17" s="205"/>
      <c r="E17" s="205"/>
      <c r="F17" s="205"/>
      <c r="G17" s="205"/>
    </row>
    <row r="18" spans="1:15" s="75" customFormat="1" ht="15.75" customHeight="1">
      <c r="A18" s="196" t="s">
        <v>231</v>
      </c>
      <c r="B18" s="196"/>
      <c r="C18" s="196"/>
      <c r="D18" s="196"/>
      <c r="E18" s="196"/>
      <c r="F18" s="196"/>
      <c r="G18" s="196"/>
    </row>
    <row r="19" spans="1:15">
      <c r="A19" s="197" t="s">
        <v>232</v>
      </c>
      <c r="B19" s="197"/>
      <c r="C19" s="197"/>
      <c r="D19" s="197"/>
      <c r="E19" s="197"/>
      <c r="F19" s="197"/>
      <c r="G19" s="78">
        <f>N19</f>
        <v>0</v>
      </c>
      <c r="H19" s="79"/>
      <c r="I19" s="162"/>
      <c r="J19" s="162"/>
      <c r="K19" s="162"/>
      <c r="L19" s="162"/>
      <c r="M19" s="162"/>
      <c r="N19" s="78">
        <f>SUM(I19:M19)</f>
        <v>0</v>
      </c>
      <c r="O19" s="79"/>
    </row>
    <row r="20" spans="1:15" ht="12.75" customHeight="1">
      <c r="A20" s="195" t="s">
        <v>233</v>
      </c>
      <c r="B20" s="195"/>
      <c r="C20" s="195"/>
      <c r="D20" s="195"/>
      <c r="E20" s="195"/>
      <c r="F20" s="195"/>
      <c r="G20" s="82">
        <f>SUM(G19:G19)</f>
        <v>0</v>
      </c>
      <c r="H20" s="79"/>
      <c r="I20" s="82">
        <f t="shared" ref="I20:N20" si="0">SUM(I19:I19)</f>
        <v>0</v>
      </c>
      <c r="J20" s="82">
        <f t="shared" si="0"/>
        <v>0</v>
      </c>
      <c r="K20" s="82">
        <f t="shared" si="0"/>
        <v>0</v>
      </c>
      <c r="L20" s="82">
        <f t="shared" si="0"/>
        <v>0</v>
      </c>
      <c r="M20" s="82">
        <f t="shared" si="0"/>
        <v>0</v>
      </c>
      <c r="N20" s="82">
        <f t="shared" si="0"/>
        <v>0</v>
      </c>
      <c r="O20" s="79"/>
    </row>
    <row r="21" spans="1:15" ht="6" customHeight="1">
      <c r="A21" s="201"/>
      <c r="B21" s="201"/>
      <c r="C21" s="201"/>
      <c r="D21" s="201"/>
      <c r="E21" s="201"/>
      <c r="F21" s="201"/>
      <c r="G21" s="201"/>
    </row>
    <row r="22" spans="1:15" s="75" customFormat="1" ht="15.75" customHeight="1">
      <c r="A22" s="196" t="s">
        <v>234</v>
      </c>
      <c r="B22" s="196"/>
      <c r="C22" s="196"/>
      <c r="D22" s="196"/>
      <c r="E22" s="196"/>
      <c r="F22" s="196"/>
      <c r="G22" s="196"/>
    </row>
    <row r="23" spans="1:15" ht="12.95" customHeight="1">
      <c r="A23" s="200" t="s">
        <v>235</v>
      </c>
      <c r="B23" s="200"/>
      <c r="C23" s="200"/>
      <c r="D23" s="200"/>
      <c r="E23" s="200"/>
      <c r="F23" s="200"/>
      <c r="G23" s="78">
        <f>N23</f>
        <v>0</v>
      </c>
      <c r="H23" s="79"/>
      <c r="I23" s="163"/>
      <c r="J23" s="163"/>
      <c r="K23" s="163"/>
      <c r="L23" s="163"/>
      <c r="M23" s="163"/>
      <c r="N23" s="78">
        <f>SUM(I23:M23)</f>
        <v>0</v>
      </c>
      <c r="O23" s="79"/>
    </row>
    <row r="24" spans="1:15" ht="12.75" customHeight="1">
      <c r="A24" s="195" t="s">
        <v>233</v>
      </c>
      <c r="B24" s="195"/>
      <c r="C24" s="195"/>
      <c r="D24" s="195"/>
      <c r="E24" s="195"/>
      <c r="F24" s="195"/>
      <c r="G24" s="82">
        <f>SUM(G23:G23)</f>
        <v>0</v>
      </c>
      <c r="H24" s="79"/>
      <c r="I24" s="82">
        <f t="shared" ref="I24:N24" si="1">SUM(I23:I23)</f>
        <v>0</v>
      </c>
      <c r="J24" s="82">
        <f t="shared" si="1"/>
        <v>0</v>
      </c>
      <c r="K24" s="82">
        <f t="shared" si="1"/>
        <v>0</v>
      </c>
      <c r="L24" s="82">
        <f t="shared" si="1"/>
        <v>0</v>
      </c>
      <c r="M24" s="82">
        <f t="shared" si="1"/>
        <v>0</v>
      </c>
      <c r="N24" s="82">
        <f t="shared" si="1"/>
        <v>0</v>
      </c>
      <c r="O24" s="79"/>
    </row>
    <row r="25" spans="1:15" ht="6" customHeight="1">
      <c r="A25" s="201"/>
      <c r="B25" s="201"/>
      <c r="C25" s="201"/>
      <c r="D25" s="201"/>
      <c r="E25" s="201"/>
      <c r="F25" s="201"/>
      <c r="G25" s="201"/>
    </row>
    <row r="26" spans="1:15" s="75" customFormat="1" ht="15.75" customHeight="1">
      <c r="A26" s="196" t="s">
        <v>236</v>
      </c>
      <c r="B26" s="196"/>
      <c r="C26" s="196"/>
      <c r="D26" s="196"/>
      <c r="E26" s="196"/>
      <c r="F26" s="196"/>
      <c r="G26" s="196"/>
    </row>
    <row r="27" spans="1:15" ht="13.5" customHeight="1">
      <c r="A27" s="200" t="s">
        <v>237</v>
      </c>
      <c r="B27" s="200"/>
      <c r="C27" s="200"/>
      <c r="D27" s="200"/>
      <c r="E27" s="200"/>
      <c r="F27" s="200"/>
      <c r="G27" s="85">
        <f>N27</f>
        <v>0</v>
      </c>
      <c r="H27" s="79"/>
      <c r="I27" s="170"/>
      <c r="J27" s="170"/>
      <c r="K27" s="170"/>
      <c r="L27" s="170"/>
      <c r="M27" s="170"/>
      <c r="N27" s="85">
        <f>SUM(I27:M27)</f>
        <v>0</v>
      </c>
      <c r="O27" s="79"/>
    </row>
    <row r="28" spans="1:15" ht="12.75" customHeight="1">
      <c r="A28" s="195" t="s">
        <v>233</v>
      </c>
      <c r="B28" s="195"/>
      <c r="C28" s="195"/>
      <c r="D28" s="195"/>
      <c r="E28" s="195"/>
      <c r="F28" s="195"/>
      <c r="G28" s="82">
        <f>SUM(G27:G27)</f>
        <v>0</v>
      </c>
      <c r="H28" s="79"/>
      <c r="I28" s="82">
        <f t="shared" ref="I28:N28" si="2">SUM(I27:I27)</f>
        <v>0</v>
      </c>
      <c r="J28" s="82">
        <f t="shared" si="2"/>
        <v>0</v>
      </c>
      <c r="K28" s="82">
        <f t="shared" si="2"/>
        <v>0</v>
      </c>
      <c r="L28" s="82">
        <f t="shared" si="2"/>
        <v>0</v>
      </c>
      <c r="M28" s="82">
        <f t="shared" si="2"/>
        <v>0</v>
      </c>
      <c r="N28" s="82">
        <f t="shared" si="2"/>
        <v>0</v>
      </c>
      <c r="O28" s="79"/>
    </row>
    <row r="29" spans="1:15" ht="12.75" customHeight="1">
      <c r="A29" s="201"/>
      <c r="B29" s="201"/>
      <c r="C29" s="201"/>
      <c r="D29" s="201"/>
      <c r="E29" s="201"/>
      <c r="F29" s="201"/>
      <c r="G29" s="201"/>
    </row>
    <row r="30" spans="1:15" s="75" customFormat="1" ht="15.75" customHeight="1">
      <c r="A30" s="196" t="s">
        <v>238</v>
      </c>
      <c r="B30" s="196"/>
      <c r="C30" s="196"/>
      <c r="D30" s="196"/>
      <c r="E30" s="196"/>
      <c r="F30" s="196"/>
      <c r="G30" s="86" t="str">
        <f>IFERROR(G35/(G43-G35),"")</f>
        <v/>
      </c>
    </row>
    <row r="31" spans="1:15" s="75" customFormat="1" ht="15.75" customHeight="1">
      <c r="A31" s="199" t="str">
        <f>IF(G30&gt;5%,"Les Frais généraux ne doivent pas dépasser 5% du budget non administratif, veuillez apporter une correction"," ")</f>
        <v>Les Frais généraux ne doivent pas dépasser 5% du budget non administratif, veuillez apporter une correction</v>
      </c>
      <c r="B31" s="199"/>
      <c r="C31" s="199"/>
      <c r="D31" s="199"/>
      <c r="E31" s="199"/>
      <c r="F31" s="199"/>
      <c r="G31" s="86"/>
    </row>
    <row r="32" spans="1:15">
      <c r="A32" s="197" t="s">
        <v>239</v>
      </c>
      <c r="B32" s="197"/>
      <c r="C32" s="197"/>
      <c r="D32" s="197"/>
      <c r="E32" s="197"/>
      <c r="F32" s="197"/>
      <c r="G32" s="78">
        <f>N32</f>
        <v>0</v>
      </c>
      <c r="H32" s="79"/>
      <c r="I32" s="163"/>
      <c r="J32" s="163"/>
      <c r="K32" s="163"/>
      <c r="L32" s="163"/>
      <c r="M32" s="163"/>
      <c r="N32" s="78">
        <f>SUM(I32:M32)</f>
        <v>0</v>
      </c>
      <c r="O32" s="79"/>
    </row>
    <row r="33" spans="1:15" ht="12.95" customHeight="1">
      <c r="A33" s="200" t="s">
        <v>240</v>
      </c>
      <c r="B33" s="200"/>
      <c r="C33" s="200"/>
      <c r="D33" s="200"/>
      <c r="E33" s="200"/>
      <c r="F33" s="200"/>
      <c r="G33" s="78">
        <f>N33</f>
        <v>0</v>
      </c>
      <c r="H33" s="79"/>
      <c r="I33" s="163"/>
      <c r="J33" s="163"/>
      <c r="K33" s="163"/>
      <c r="L33" s="163"/>
      <c r="M33" s="163"/>
      <c r="N33" s="78">
        <f>SUM(I33:M33)</f>
        <v>0</v>
      </c>
      <c r="O33" s="79"/>
    </row>
    <row r="34" spans="1:15">
      <c r="A34" s="197" t="s">
        <v>241</v>
      </c>
      <c r="B34" s="197"/>
      <c r="C34" s="197"/>
      <c r="D34" s="197"/>
      <c r="E34" s="197"/>
      <c r="F34" s="197"/>
      <c r="G34" s="168">
        <f>N34</f>
        <v>0</v>
      </c>
      <c r="H34" s="79"/>
      <c r="I34" s="164"/>
      <c r="J34" s="164"/>
      <c r="K34" s="164"/>
      <c r="L34" s="164"/>
      <c r="M34" s="164"/>
      <c r="N34" s="168">
        <f>SUM(I34:M34)</f>
        <v>0</v>
      </c>
      <c r="O34" s="79"/>
    </row>
    <row r="35" spans="1:15" ht="12.75" customHeight="1">
      <c r="A35" s="195" t="s">
        <v>233</v>
      </c>
      <c r="B35" s="195"/>
      <c r="C35" s="195"/>
      <c r="D35" s="195"/>
      <c r="E35" s="195"/>
      <c r="F35" s="195"/>
      <c r="G35" s="169">
        <f>SUM(G32:G34)</f>
        <v>0</v>
      </c>
      <c r="H35" s="79"/>
      <c r="I35" s="169">
        <f t="shared" ref="I35:N35" si="3">SUM(I32:I34)</f>
        <v>0</v>
      </c>
      <c r="J35" s="169">
        <f t="shared" si="3"/>
        <v>0</v>
      </c>
      <c r="K35" s="169">
        <f t="shared" si="3"/>
        <v>0</v>
      </c>
      <c r="L35" s="169">
        <f t="shared" si="3"/>
        <v>0</v>
      </c>
      <c r="M35" s="169">
        <f t="shared" si="3"/>
        <v>0</v>
      </c>
      <c r="N35" s="169">
        <f t="shared" si="3"/>
        <v>0</v>
      </c>
      <c r="O35" s="79"/>
    </row>
    <row r="36" spans="1:15" ht="6" customHeight="1">
      <c r="F36" s="88"/>
    </row>
    <row r="37" spans="1:15" s="75" customFormat="1" ht="15.75" customHeight="1">
      <c r="A37" s="196" t="s">
        <v>242</v>
      </c>
      <c r="B37" s="196"/>
      <c r="C37" s="196"/>
      <c r="D37" s="196"/>
      <c r="E37" s="196"/>
      <c r="F37" s="196"/>
      <c r="G37" s="196"/>
    </row>
    <row r="38" spans="1:15">
      <c r="A38" s="197" t="s">
        <v>243</v>
      </c>
      <c r="B38" s="197"/>
      <c r="C38" s="197"/>
      <c r="D38" s="197"/>
      <c r="E38" s="197"/>
      <c r="F38" s="197"/>
      <c r="G38" s="85">
        <f>N38</f>
        <v>0</v>
      </c>
      <c r="H38" s="79"/>
      <c r="I38" s="170"/>
      <c r="J38" s="170"/>
      <c r="K38" s="170"/>
      <c r="L38" s="170"/>
      <c r="M38" s="170"/>
      <c r="N38" s="85">
        <f>SUM(I38:M38)</f>
        <v>0</v>
      </c>
      <c r="O38" s="79"/>
    </row>
    <row r="39" spans="1:15" ht="12.75" customHeight="1">
      <c r="A39" s="195"/>
      <c r="B39" s="195"/>
      <c r="C39" s="195"/>
      <c r="D39" s="195"/>
      <c r="E39" s="195"/>
      <c r="F39" s="195"/>
      <c r="G39" s="82">
        <f>SUM(G38:G38)</f>
        <v>0</v>
      </c>
      <c r="H39" s="79"/>
      <c r="I39" s="82">
        <f t="shared" ref="I39:N39" si="4">SUM(I38:I38)</f>
        <v>0</v>
      </c>
      <c r="J39" s="82">
        <f t="shared" si="4"/>
        <v>0</v>
      </c>
      <c r="K39" s="82">
        <f t="shared" si="4"/>
        <v>0</v>
      </c>
      <c r="L39" s="82">
        <f t="shared" si="4"/>
        <v>0</v>
      </c>
      <c r="M39" s="82">
        <f t="shared" si="4"/>
        <v>0</v>
      </c>
      <c r="N39" s="82">
        <f t="shared" si="4"/>
        <v>0</v>
      </c>
      <c r="O39" s="79"/>
    </row>
    <row r="40" spans="1:15" ht="6" customHeight="1">
      <c r="F40" s="88"/>
    </row>
    <row r="41" spans="1:15" ht="6" customHeight="1">
      <c r="A41" s="89"/>
      <c r="B41" s="89"/>
      <c r="C41" s="89"/>
      <c r="D41" s="89"/>
      <c r="E41" s="89"/>
      <c r="F41" s="89"/>
      <c r="G41" s="90"/>
      <c r="H41" s="79"/>
      <c r="I41" s="79"/>
      <c r="J41" s="79"/>
      <c r="K41" s="79"/>
      <c r="L41" s="79"/>
      <c r="M41" s="79"/>
      <c r="N41" s="79"/>
      <c r="O41" s="79"/>
    </row>
    <row r="42" spans="1:15" ht="6" customHeight="1">
      <c r="A42" s="89"/>
      <c r="B42" s="89"/>
      <c r="C42" s="89"/>
      <c r="D42" s="89"/>
      <c r="E42" s="89"/>
      <c r="F42" s="89"/>
      <c r="G42" s="91"/>
      <c r="H42" s="79"/>
      <c r="I42" s="91"/>
      <c r="J42" s="91"/>
      <c r="K42" s="91"/>
      <c r="L42" s="91"/>
      <c r="M42" s="91"/>
      <c r="N42" s="91"/>
      <c r="O42" s="79"/>
    </row>
    <row r="43" spans="1:15">
      <c r="A43" s="198" t="s">
        <v>244</v>
      </c>
      <c r="B43" s="198"/>
      <c r="C43" s="198"/>
      <c r="D43" s="198"/>
      <c r="E43" s="198"/>
      <c r="F43" s="198"/>
      <c r="G43" s="93">
        <f>SUM(+G20+G24+G28+G35+G39)</f>
        <v>0</v>
      </c>
      <c r="H43" s="79"/>
      <c r="I43" s="93">
        <f t="shared" ref="I43:N43" si="5">SUM(+I20+I24+I28+I35+I39)</f>
        <v>0</v>
      </c>
      <c r="J43" s="93">
        <f t="shared" si="5"/>
        <v>0</v>
      </c>
      <c r="K43" s="93">
        <f t="shared" si="5"/>
        <v>0</v>
      </c>
      <c r="L43" s="93">
        <f t="shared" si="5"/>
        <v>0</v>
      </c>
      <c r="M43" s="93">
        <f t="shared" si="5"/>
        <v>0</v>
      </c>
      <c r="N43" s="93">
        <f t="shared" si="5"/>
        <v>0</v>
      </c>
      <c r="O43" s="79"/>
    </row>
    <row r="44" spans="1:15" ht="6" customHeight="1">
      <c r="A44" s="94"/>
      <c r="B44" s="94"/>
      <c r="C44" s="94"/>
      <c r="D44" s="94"/>
      <c r="E44" s="94"/>
      <c r="F44" s="94"/>
    </row>
    <row r="45" spans="1:15">
      <c r="A45" s="92"/>
      <c r="B45" s="92"/>
      <c r="C45" s="92"/>
      <c r="D45" s="92"/>
      <c r="E45" s="92"/>
      <c r="F45" s="92"/>
      <c r="G45" s="95"/>
    </row>
  </sheetData>
  <sheetProtection algorithmName="SHA-512" hashValue="GqGX7xCMqyFKMW2ZPsX0rf+gA8woSqhBECrL0QR5PCt/7woUMqNuU6eGSe0TM/CZqsQBJWyTQZqxevG3K18HIg==" saltValue="pVIFBKPJjlfZvwV48fxVUg==" spinCount="100000" sheet="1" objects="1" scenarios="1"/>
  <mergeCells count="29">
    <mergeCell ref="A1:F1"/>
    <mergeCell ref="C7:F7"/>
    <mergeCell ref="I13:N13"/>
    <mergeCell ref="A14:G14"/>
    <mergeCell ref="A17:G17"/>
    <mergeCell ref="C3:F3"/>
    <mergeCell ref="C5:F5"/>
    <mergeCell ref="A22:G22"/>
    <mergeCell ref="A23:F23"/>
    <mergeCell ref="A24:F24"/>
    <mergeCell ref="A25:G25"/>
    <mergeCell ref="A18:G18"/>
    <mergeCell ref="A19:F19"/>
    <mergeCell ref="A20:F20"/>
    <mergeCell ref="A21:G21"/>
    <mergeCell ref="A31:F31"/>
    <mergeCell ref="A32:F32"/>
    <mergeCell ref="A33:F33"/>
    <mergeCell ref="A34:F34"/>
    <mergeCell ref="A26:G26"/>
    <mergeCell ref="A27:F27"/>
    <mergeCell ref="A28:F28"/>
    <mergeCell ref="A29:G29"/>
    <mergeCell ref="A30:F30"/>
    <mergeCell ref="A35:F35"/>
    <mergeCell ref="A37:G37"/>
    <mergeCell ref="A38:F38"/>
    <mergeCell ref="A39:F39"/>
    <mergeCell ref="A43:F43"/>
  </mergeCells>
  <pageMargins left="0.70833333333333304" right="0.70833333333333304" top="0.74791666666666701" bottom="0.74791666666666701" header="0.51180555555555496" footer="0.51180555555555496"/>
  <pageSetup paperSize="75" scale="84" firstPageNumber="0"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0000000}">
          <x14:formula1>
            <xm:f>Parametres!$C$102:$C$102</xm:f>
          </x14:formula1>
          <x14:formula2>
            <xm:f>0</xm:f>
          </x14:formula2>
          <xm:sqref>C9</xm:sqref>
        </x14:dataValidation>
        <x14:dataValidation type="list" allowBlank="1" showInputMessage="1" showErrorMessage="1" xr:uid="{0E9468EC-D116-4E19-8708-052A4DD05943}">
          <x14:formula1>
            <xm:f>Parametres!$C$4:$C$25</xm:f>
          </x14:formula1>
          <xm:sqref>C5</xm:sqref>
        </x14:dataValidation>
        <x14:dataValidation type="list" allowBlank="1" showInputMessage="1" showErrorMessage="1" xr:uid="{00000000-0002-0000-0400-000001000000}">
          <x14:formula1>
            <xm:f>Parametres!$D$102:$D$103</xm:f>
          </x14:formula1>
          <x14:formula2>
            <xm:f>0</xm:f>
          </x14:formula2>
          <xm:sqref>C10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pageSetUpPr fitToPage="1"/>
  </sheetPr>
  <dimension ref="A1:AMJ30"/>
  <sheetViews>
    <sheetView zoomScale="115" zoomScaleNormal="115" workbookViewId="0">
      <selection activeCell="E10" sqref="E10"/>
    </sheetView>
  </sheetViews>
  <sheetFormatPr defaultColWidth="11.42578125" defaultRowHeight="14.45"/>
  <cols>
    <col min="1" max="1" width="4.42578125" style="96" customWidth="1"/>
    <col min="2" max="2" width="27.42578125" style="96" customWidth="1"/>
    <col min="3" max="3" width="31" style="96" customWidth="1"/>
    <col min="4" max="4" width="15.7109375" style="96" customWidth="1"/>
    <col min="5" max="5" width="14.42578125" style="96" customWidth="1"/>
    <col min="6" max="6" width="9.42578125" style="96" customWidth="1"/>
    <col min="7" max="7" width="6.42578125" style="96" customWidth="1"/>
    <col min="8" max="8" width="12.42578125" style="96" customWidth="1"/>
    <col min="9" max="9" width="2.42578125" style="96" customWidth="1"/>
    <col min="10" max="11" width="11.42578125" style="96"/>
    <col min="12" max="12" width="11.42578125" style="96" customWidth="1"/>
    <col min="13" max="15" width="11.42578125" style="96"/>
    <col min="16" max="16" width="2.42578125" style="96" customWidth="1"/>
    <col min="17" max="17" width="9.42578125" style="96" customWidth="1"/>
    <col min="18" max="1024" width="11.42578125" style="96"/>
  </cols>
  <sheetData>
    <row r="1" spans="1:17">
      <c r="A1" s="212" t="s">
        <v>245</v>
      </c>
      <c r="B1" s="212"/>
      <c r="C1" s="212"/>
      <c r="D1" s="212"/>
      <c r="E1" s="212"/>
      <c r="F1" s="212"/>
      <c r="G1" s="212"/>
      <c r="H1" s="212"/>
    </row>
    <row r="2" spans="1:17">
      <c r="A2" s="98"/>
      <c r="B2" s="98"/>
      <c r="C2" s="98"/>
      <c r="D2" s="98"/>
      <c r="E2" s="98"/>
      <c r="F2" s="98"/>
      <c r="G2" s="98"/>
      <c r="H2" s="98"/>
    </row>
    <row r="3" spans="1:17" ht="43.5" customHeight="1">
      <c r="A3" s="213" t="s">
        <v>246</v>
      </c>
      <c r="B3" s="213"/>
      <c r="C3" s="213"/>
      <c r="D3" s="213"/>
      <c r="E3" s="213"/>
      <c r="F3" s="213"/>
      <c r="G3" s="213"/>
      <c r="H3" s="213"/>
    </row>
    <row r="4" spans="1:17">
      <c r="J4" s="214" t="s">
        <v>247</v>
      </c>
      <c r="K4" s="214"/>
      <c r="L4" s="214"/>
      <c r="M4" s="214"/>
      <c r="N4" s="214"/>
      <c r="O4" s="214"/>
    </row>
    <row r="5" spans="1:17" ht="45" customHeight="1">
      <c r="B5" s="99" t="s">
        <v>248</v>
      </c>
      <c r="C5" s="99" t="s">
        <v>249</v>
      </c>
      <c r="D5" s="99" t="s">
        <v>250</v>
      </c>
      <c r="E5" s="100" t="s">
        <v>251</v>
      </c>
      <c r="F5" s="100" t="s">
        <v>252</v>
      </c>
      <c r="G5" s="100" t="s">
        <v>253</v>
      </c>
      <c r="H5" s="99" t="s">
        <v>254</v>
      </c>
      <c r="J5" s="101" t="str">
        <f>'Budget sommaire'!I14</f>
        <v>Génome Québec</v>
      </c>
      <c r="K5" s="101">
        <f>'Budget sommaire'!J14</f>
        <v>0</v>
      </c>
      <c r="L5" s="101">
        <f>'Budget sommaire'!K14</f>
        <v>0</v>
      </c>
      <c r="M5" s="101">
        <f>'Budget sommaire'!L14</f>
        <v>0</v>
      </c>
      <c r="N5" s="101">
        <f>'Budget sommaire'!M14</f>
        <v>0</v>
      </c>
      <c r="O5" s="102" t="s">
        <v>228</v>
      </c>
      <c r="Q5" s="102" t="s">
        <v>255</v>
      </c>
    </row>
    <row r="6" spans="1:17">
      <c r="A6" s="103">
        <v>1</v>
      </c>
      <c r="B6" s="104"/>
      <c r="C6" s="104"/>
      <c r="D6" s="104"/>
      <c r="E6" s="105"/>
      <c r="F6" s="106"/>
      <c r="G6" s="107"/>
      <c r="H6" s="108">
        <f t="shared" ref="H6:H25" si="0">E6*(1+F6)*G6</f>
        <v>0</v>
      </c>
      <c r="J6" s="109"/>
      <c r="K6" s="109"/>
      <c r="L6" s="109"/>
      <c r="M6" s="109"/>
      <c r="N6" s="109"/>
      <c r="O6" s="110">
        <f t="shared" ref="O6:O25" si="1">SUM(J6:N6)</f>
        <v>0</v>
      </c>
      <c r="P6" s="111"/>
      <c r="Q6" s="110">
        <f t="shared" ref="Q6:Q25" si="2">H6-O6</f>
        <v>0</v>
      </c>
    </row>
    <row r="7" spans="1:17">
      <c r="A7" s="103">
        <v>2</v>
      </c>
      <c r="B7" s="104"/>
      <c r="C7" s="104"/>
      <c r="D7" s="104"/>
      <c r="E7" s="105"/>
      <c r="F7" s="106"/>
      <c r="G7" s="107"/>
      <c r="H7" s="108">
        <f t="shared" si="0"/>
        <v>0</v>
      </c>
      <c r="J7" s="109"/>
      <c r="K7" s="109"/>
      <c r="L7" s="109"/>
      <c r="M7" s="109"/>
      <c r="N7" s="109"/>
      <c r="O7" s="110">
        <f t="shared" si="1"/>
        <v>0</v>
      </c>
      <c r="P7" s="111"/>
      <c r="Q7" s="110">
        <f t="shared" si="2"/>
        <v>0</v>
      </c>
    </row>
    <row r="8" spans="1:17">
      <c r="A8" s="103">
        <v>3</v>
      </c>
      <c r="B8" s="104"/>
      <c r="C8" s="104"/>
      <c r="D8" s="104"/>
      <c r="E8" s="105"/>
      <c r="F8" s="106"/>
      <c r="G8" s="107"/>
      <c r="H8" s="108">
        <f t="shared" si="0"/>
        <v>0</v>
      </c>
      <c r="J8" s="109"/>
      <c r="K8" s="109"/>
      <c r="L8" s="109"/>
      <c r="M8" s="109"/>
      <c r="N8" s="109"/>
      <c r="O8" s="110">
        <f t="shared" si="1"/>
        <v>0</v>
      </c>
      <c r="P8" s="111"/>
      <c r="Q8" s="110">
        <f t="shared" si="2"/>
        <v>0</v>
      </c>
    </row>
    <row r="9" spans="1:17">
      <c r="A9" s="103">
        <v>4</v>
      </c>
      <c r="B9" s="104"/>
      <c r="C9" s="104"/>
      <c r="D9" s="104"/>
      <c r="E9" s="105"/>
      <c r="F9" s="106"/>
      <c r="G9" s="107"/>
      <c r="H9" s="108">
        <f t="shared" si="0"/>
        <v>0</v>
      </c>
      <c r="J9" s="109"/>
      <c r="K9" s="109"/>
      <c r="L9" s="109"/>
      <c r="M9" s="109"/>
      <c r="N9" s="109"/>
      <c r="O9" s="110">
        <f t="shared" si="1"/>
        <v>0</v>
      </c>
      <c r="P9" s="111"/>
      <c r="Q9" s="110">
        <f t="shared" si="2"/>
        <v>0</v>
      </c>
    </row>
    <row r="10" spans="1:17">
      <c r="A10" s="103">
        <v>5</v>
      </c>
      <c r="B10" s="104"/>
      <c r="C10" s="104"/>
      <c r="D10" s="104"/>
      <c r="E10" s="105"/>
      <c r="F10" s="106"/>
      <c r="G10" s="107"/>
      <c r="H10" s="108">
        <f t="shared" si="0"/>
        <v>0</v>
      </c>
      <c r="J10" s="109"/>
      <c r="K10" s="109"/>
      <c r="L10" s="109"/>
      <c r="M10" s="109"/>
      <c r="N10" s="109"/>
      <c r="O10" s="110">
        <f t="shared" si="1"/>
        <v>0</v>
      </c>
      <c r="P10" s="111"/>
      <c r="Q10" s="110">
        <f t="shared" si="2"/>
        <v>0</v>
      </c>
    </row>
    <row r="11" spans="1:17">
      <c r="A11" s="103">
        <v>6</v>
      </c>
      <c r="B11" s="104"/>
      <c r="C11" s="104"/>
      <c r="D11" s="104"/>
      <c r="E11" s="105"/>
      <c r="F11" s="106"/>
      <c r="G11" s="107"/>
      <c r="H11" s="108">
        <f t="shared" si="0"/>
        <v>0</v>
      </c>
      <c r="J11" s="109"/>
      <c r="K11" s="109"/>
      <c r="L11" s="109"/>
      <c r="M11" s="109"/>
      <c r="N11" s="109"/>
      <c r="O11" s="110">
        <f t="shared" si="1"/>
        <v>0</v>
      </c>
      <c r="P11" s="111"/>
      <c r="Q11" s="110">
        <f t="shared" si="2"/>
        <v>0</v>
      </c>
    </row>
    <row r="12" spans="1:17">
      <c r="A12" s="103">
        <v>7</v>
      </c>
      <c r="B12" s="104"/>
      <c r="C12" s="104"/>
      <c r="D12" s="104"/>
      <c r="E12" s="105"/>
      <c r="F12" s="106"/>
      <c r="G12" s="107"/>
      <c r="H12" s="108">
        <f t="shared" si="0"/>
        <v>0</v>
      </c>
      <c r="J12" s="109"/>
      <c r="K12" s="109"/>
      <c r="L12" s="109"/>
      <c r="M12" s="109"/>
      <c r="N12" s="109"/>
      <c r="O12" s="110">
        <f t="shared" si="1"/>
        <v>0</v>
      </c>
      <c r="P12" s="111"/>
      <c r="Q12" s="110">
        <f t="shared" si="2"/>
        <v>0</v>
      </c>
    </row>
    <row r="13" spans="1:17">
      <c r="A13" s="103">
        <v>8</v>
      </c>
      <c r="B13" s="104"/>
      <c r="C13" s="104"/>
      <c r="D13" s="104"/>
      <c r="E13" s="105"/>
      <c r="F13" s="106"/>
      <c r="G13" s="107"/>
      <c r="H13" s="108">
        <f t="shared" si="0"/>
        <v>0</v>
      </c>
      <c r="J13" s="109"/>
      <c r="K13" s="109"/>
      <c r="L13" s="109"/>
      <c r="M13" s="109"/>
      <c r="N13" s="109"/>
      <c r="O13" s="110">
        <f t="shared" si="1"/>
        <v>0</v>
      </c>
      <c r="P13" s="111"/>
      <c r="Q13" s="110">
        <f t="shared" si="2"/>
        <v>0</v>
      </c>
    </row>
    <row r="14" spans="1:17">
      <c r="A14" s="103">
        <v>9</v>
      </c>
      <c r="B14" s="104"/>
      <c r="C14" s="104"/>
      <c r="D14" s="104"/>
      <c r="E14" s="105"/>
      <c r="F14" s="106"/>
      <c r="G14" s="107"/>
      <c r="H14" s="108">
        <f t="shared" si="0"/>
        <v>0</v>
      </c>
      <c r="J14" s="109"/>
      <c r="K14" s="109"/>
      <c r="L14" s="109"/>
      <c r="M14" s="109"/>
      <c r="N14" s="109"/>
      <c r="O14" s="110">
        <f t="shared" si="1"/>
        <v>0</v>
      </c>
      <c r="P14" s="111"/>
      <c r="Q14" s="110">
        <f t="shared" si="2"/>
        <v>0</v>
      </c>
    </row>
    <row r="15" spans="1:17">
      <c r="A15" s="103">
        <v>10</v>
      </c>
      <c r="B15" s="104"/>
      <c r="C15" s="104"/>
      <c r="D15" s="104"/>
      <c r="E15" s="105"/>
      <c r="F15" s="106"/>
      <c r="G15" s="107"/>
      <c r="H15" s="108">
        <f t="shared" si="0"/>
        <v>0</v>
      </c>
      <c r="J15" s="109"/>
      <c r="K15" s="109"/>
      <c r="L15" s="109"/>
      <c r="M15" s="109"/>
      <c r="N15" s="109"/>
      <c r="O15" s="110">
        <f t="shared" si="1"/>
        <v>0</v>
      </c>
      <c r="P15" s="111"/>
      <c r="Q15" s="110">
        <f t="shared" si="2"/>
        <v>0</v>
      </c>
    </row>
    <row r="16" spans="1:17">
      <c r="A16" s="103">
        <v>11</v>
      </c>
      <c r="B16" s="104"/>
      <c r="C16" s="104"/>
      <c r="D16" s="104"/>
      <c r="E16" s="105"/>
      <c r="F16" s="106"/>
      <c r="G16" s="107"/>
      <c r="H16" s="108">
        <f t="shared" si="0"/>
        <v>0</v>
      </c>
      <c r="J16" s="109"/>
      <c r="K16" s="109"/>
      <c r="L16" s="109"/>
      <c r="M16" s="109"/>
      <c r="N16" s="109"/>
      <c r="O16" s="110">
        <f t="shared" si="1"/>
        <v>0</v>
      </c>
      <c r="P16" s="111"/>
      <c r="Q16" s="110">
        <f t="shared" si="2"/>
        <v>0</v>
      </c>
    </row>
    <row r="17" spans="1:17">
      <c r="A17" s="103">
        <v>12</v>
      </c>
      <c r="B17" s="104"/>
      <c r="C17" s="104"/>
      <c r="D17" s="104"/>
      <c r="E17" s="105"/>
      <c r="F17" s="106"/>
      <c r="G17" s="107"/>
      <c r="H17" s="108">
        <f t="shared" si="0"/>
        <v>0</v>
      </c>
      <c r="J17" s="109"/>
      <c r="K17" s="109"/>
      <c r="L17" s="109"/>
      <c r="M17" s="109"/>
      <c r="N17" s="109"/>
      <c r="O17" s="110">
        <f t="shared" si="1"/>
        <v>0</v>
      </c>
      <c r="P17" s="111"/>
      <c r="Q17" s="110">
        <f t="shared" si="2"/>
        <v>0</v>
      </c>
    </row>
    <row r="18" spans="1:17">
      <c r="A18" s="103">
        <v>13</v>
      </c>
      <c r="B18" s="104"/>
      <c r="C18" s="104"/>
      <c r="D18" s="104"/>
      <c r="E18" s="105"/>
      <c r="F18" s="106"/>
      <c r="G18" s="107"/>
      <c r="H18" s="108">
        <f t="shared" si="0"/>
        <v>0</v>
      </c>
      <c r="J18" s="109"/>
      <c r="K18" s="109"/>
      <c r="L18" s="109"/>
      <c r="M18" s="109"/>
      <c r="N18" s="109"/>
      <c r="O18" s="110">
        <f t="shared" si="1"/>
        <v>0</v>
      </c>
      <c r="P18" s="111"/>
      <c r="Q18" s="110">
        <f t="shared" si="2"/>
        <v>0</v>
      </c>
    </row>
    <row r="19" spans="1:17">
      <c r="A19" s="103">
        <v>14</v>
      </c>
      <c r="B19" s="104"/>
      <c r="C19" s="104"/>
      <c r="D19" s="104"/>
      <c r="E19" s="105"/>
      <c r="F19" s="106"/>
      <c r="G19" s="107"/>
      <c r="H19" s="108">
        <f t="shared" si="0"/>
        <v>0</v>
      </c>
      <c r="J19" s="109"/>
      <c r="K19" s="109"/>
      <c r="L19" s="109"/>
      <c r="M19" s="109"/>
      <c r="N19" s="109"/>
      <c r="O19" s="110">
        <f t="shared" si="1"/>
        <v>0</v>
      </c>
      <c r="P19" s="111"/>
      <c r="Q19" s="110">
        <f t="shared" si="2"/>
        <v>0</v>
      </c>
    </row>
    <row r="20" spans="1:17">
      <c r="A20" s="103">
        <v>15</v>
      </c>
      <c r="B20" s="104"/>
      <c r="C20" s="104"/>
      <c r="D20" s="104"/>
      <c r="E20" s="105"/>
      <c r="F20" s="106"/>
      <c r="G20" s="107"/>
      <c r="H20" s="108">
        <f t="shared" si="0"/>
        <v>0</v>
      </c>
      <c r="J20" s="109"/>
      <c r="K20" s="109"/>
      <c r="L20" s="109"/>
      <c r="M20" s="109"/>
      <c r="N20" s="109"/>
      <c r="O20" s="110">
        <f t="shared" si="1"/>
        <v>0</v>
      </c>
      <c r="P20" s="111"/>
      <c r="Q20" s="110">
        <f t="shared" si="2"/>
        <v>0</v>
      </c>
    </row>
    <row r="21" spans="1:17">
      <c r="A21" s="103">
        <v>16</v>
      </c>
      <c r="B21" s="104"/>
      <c r="C21" s="104"/>
      <c r="D21" s="104"/>
      <c r="E21" s="105"/>
      <c r="F21" s="106"/>
      <c r="G21" s="107"/>
      <c r="H21" s="108">
        <f t="shared" si="0"/>
        <v>0</v>
      </c>
      <c r="J21" s="109"/>
      <c r="K21" s="109"/>
      <c r="L21" s="109"/>
      <c r="M21" s="109"/>
      <c r="N21" s="109"/>
      <c r="O21" s="110">
        <f t="shared" si="1"/>
        <v>0</v>
      </c>
      <c r="P21" s="111"/>
      <c r="Q21" s="110">
        <f t="shared" si="2"/>
        <v>0</v>
      </c>
    </row>
    <row r="22" spans="1:17">
      <c r="A22" s="103">
        <v>17</v>
      </c>
      <c r="B22" s="104"/>
      <c r="C22" s="104"/>
      <c r="D22" s="104"/>
      <c r="E22" s="105"/>
      <c r="F22" s="106"/>
      <c r="G22" s="107"/>
      <c r="H22" s="108">
        <f t="shared" si="0"/>
        <v>0</v>
      </c>
      <c r="J22" s="109"/>
      <c r="K22" s="109"/>
      <c r="L22" s="109"/>
      <c r="M22" s="109"/>
      <c r="N22" s="109"/>
      <c r="O22" s="110">
        <f t="shared" si="1"/>
        <v>0</v>
      </c>
      <c r="P22" s="111"/>
      <c r="Q22" s="110">
        <f t="shared" si="2"/>
        <v>0</v>
      </c>
    </row>
    <row r="23" spans="1:17">
      <c r="A23" s="103">
        <v>18</v>
      </c>
      <c r="B23" s="104"/>
      <c r="C23" s="104"/>
      <c r="D23" s="104"/>
      <c r="E23" s="105"/>
      <c r="F23" s="106"/>
      <c r="G23" s="107"/>
      <c r="H23" s="108">
        <f t="shared" si="0"/>
        <v>0</v>
      </c>
      <c r="J23" s="109"/>
      <c r="K23" s="109"/>
      <c r="L23" s="109"/>
      <c r="M23" s="109"/>
      <c r="N23" s="109"/>
      <c r="O23" s="110">
        <f t="shared" si="1"/>
        <v>0</v>
      </c>
      <c r="P23" s="111"/>
      <c r="Q23" s="110">
        <f t="shared" si="2"/>
        <v>0</v>
      </c>
    </row>
    <row r="24" spans="1:17">
      <c r="A24" s="103">
        <v>19</v>
      </c>
      <c r="B24" s="104"/>
      <c r="C24" s="104"/>
      <c r="D24" s="104"/>
      <c r="E24" s="105"/>
      <c r="F24" s="106"/>
      <c r="G24" s="107"/>
      <c r="H24" s="108">
        <f t="shared" si="0"/>
        <v>0</v>
      </c>
      <c r="J24" s="109"/>
      <c r="K24" s="109"/>
      <c r="L24" s="109"/>
      <c r="M24" s="109"/>
      <c r="N24" s="109"/>
      <c r="O24" s="110">
        <f t="shared" si="1"/>
        <v>0</v>
      </c>
      <c r="P24" s="111"/>
      <c r="Q24" s="110">
        <f t="shared" si="2"/>
        <v>0</v>
      </c>
    </row>
    <row r="25" spans="1:17">
      <c r="A25" s="103">
        <v>20</v>
      </c>
      <c r="B25" s="104"/>
      <c r="C25" s="104"/>
      <c r="D25" s="104"/>
      <c r="E25" s="105"/>
      <c r="F25" s="106"/>
      <c r="G25" s="107"/>
      <c r="H25" s="108">
        <f t="shared" si="0"/>
        <v>0</v>
      </c>
      <c r="J25" s="109"/>
      <c r="K25" s="109"/>
      <c r="L25" s="109"/>
      <c r="M25" s="109"/>
      <c r="N25" s="109"/>
      <c r="O25" s="110">
        <f t="shared" si="1"/>
        <v>0</v>
      </c>
      <c r="P25" s="111"/>
      <c r="Q25" s="110">
        <f t="shared" si="2"/>
        <v>0</v>
      </c>
    </row>
    <row r="26" spans="1:17">
      <c r="E26" s="111"/>
      <c r="H26" s="111"/>
      <c r="J26" s="111"/>
      <c r="K26" s="111"/>
      <c r="L26" s="111"/>
      <c r="M26" s="111"/>
      <c r="N26" s="111"/>
      <c r="O26" s="111"/>
      <c r="P26" s="111"/>
      <c r="Q26" s="111"/>
    </row>
    <row r="27" spans="1:17">
      <c r="C27" s="112" t="s">
        <v>256</v>
      </c>
      <c r="D27" s="112"/>
      <c r="E27" s="113">
        <f>SUM(E6:E25)</f>
        <v>0</v>
      </c>
      <c r="F27" s="114"/>
      <c r="G27" s="115">
        <f>SUM(G6:G25)</f>
        <v>0</v>
      </c>
      <c r="H27" s="113">
        <f>SUM(H6:H25)</f>
        <v>0</v>
      </c>
      <c r="J27" s="113">
        <f t="shared" ref="J27:O27" si="3">SUM(J6:J25)</f>
        <v>0</v>
      </c>
      <c r="K27" s="113">
        <f t="shared" si="3"/>
        <v>0</v>
      </c>
      <c r="L27" s="113">
        <f t="shared" si="3"/>
        <v>0</v>
      </c>
      <c r="M27" s="113">
        <f t="shared" si="3"/>
        <v>0</v>
      </c>
      <c r="N27" s="113">
        <f t="shared" si="3"/>
        <v>0</v>
      </c>
      <c r="O27" s="113">
        <f t="shared" si="3"/>
        <v>0</v>
      </c>
      <c r="P27" s="111"/>
      <c r="Q27" s="113">
        <f>SUM(Q6:Q25)</f>
        <v>0</v>
      </c>
    </row>
    <row r="30" spans="1:17">
      <c r="B30" s="96" t="s">
        <v>257</v>
      </c>
    </row>
  </sheetData>
  <sheetProtection algorithmName="SHA-512" hashValue="QdjEgUgnHRKnWC2M+wO8YK6Tk+r9a2YbUo6h3GkbtHdEA2diCph6dYZprP8p8nUL+EHuHCz000rGoXxGVr6PVg==" saltValue="iQmZqbOS/ppPxpfZNT49CQ==" spinCount="100000" sheet="1" objects="1" scenarios="1"/>
  <mergeCells count="3">
    <mergeCell ref="A1:H1"/>
    <mergeCell ref="A3:H3"/>
    <mergeCell ref="J4:O4"/>
  </mergeCells>
  <pageMargins left="0.70833333333333304" right="0.70833333333333304" top="0.74791666666666701" bottom="0.74791666666666701" header="0.51180555555555496" footer="0.51180555555555496"/>
  <pageSetup paperSize="75" scale="73" firstPageNumber="0" orientation="landscape" r:id="rId1"/>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0500-000001000000}">
          <x14:formula1>
            <xm:f>Parametres!$B$43:$B$65</xm:f>
          </x14:formula1>
          <x14:formula2>
            <xm:f>0</xm:f>
          </x14:formula2>
          <xm:sqref>C6:C25</xm:sqref>
        </x14:dataValidation>
        <x14:dataValidation type="list" allowBlank="1" showInputMessage="1" showErrorMessage="1" xr:uid="{00000000-0002-0000-0500-000000000000}">
          <x14:formula1>
            <xm:f>Parametres!$C$4:$C$26</xm:f>
          </x14:formula1>
          <xm:sqref>D6:D25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92D050"/>
    <pageSetUpPr fitToPage="1"/>
  </sheetPr>
  <dimension ref="A1:AMJ28"/>
  <sheetViews>
    <sheetView topLeftCell="A5" zoomScale="115" zoomScaleNormal="115" workbookViewId="0">
      <selection activeCell="D31" sqref="D31"/>
    </sheetView>
  </sheetViews>
  <sheetFormatPr defaultColWidth="11.42578125" defaultRowHeight="14.45"/>
  <cols>
    <col min="1" max="1" width="4.42578125" style="96" customWidth="1"/>
    <col min="2" max="2" width="27.42578125" style="96" customWidth="1"/>
    <col min="3" max="3" width="31" style="96" customWidth="1"/>
    <col min="4" max="4" width="15.7109375" style="96" customWidth="1"/>
    <col min="5" max="5" width="14.42578125" style="96" customWidth="1"/>
    <col min="6" max="6" width="6.42578125" style="96" customWidth="1"/>
    <col min="7" max="7" width="14.42578125" style="96" customWidth="1"/>
    <col min="8" max="8" width="2.42578125" style="96" customWidth="1"/>
    <col min="9" max="10" width="11.42578125" style="96"/>
    <col min="11" max="11" width="11.42578125" style="96" customWidth="1"/>
    <col min="12" max="14" width="11.42578125" style="96"/>
    <col min="15" max="15" width="2.42578125" style="96" customWidth="1"/>
    <col min="16" max="16" width="9.42578125" style="96" customWidth="1"/>
    <col min="17" max="1024" width="11.42578125" style="96"/>
  </cols>
  <sheetData>
    <row r="1" spans="1:16">
      <c r="A1" s="212" t="s">
        <v>258</v>
      </c>
      <c r="B1" s="212"/>
      <c r="C1" s="212"/>
      <c r="D1" s="212"/>
      <c r="E1" s="212"/>
      <c r="F1" s="212"/>
      <c r="G1" s="212"/>
    </row>
    <row r="2" spans="1:16">
      <c r="A2" s="98"/>
      <c r="B2" s="98"/>
      <c r="C2" s="98"/>
      <c r="D2" s="98"/>
      <c r="E2" s="98"/>
      <c r="F2" s="98"/>
      <c r="G2" s="98"/>
    </row>
    <row r="3" spans="1:16" ht="43.5" customHeight="1">
      <c r="A3" s="213" t="s">
        <v>259</v>
      </c>
      <c r="B3" s="213"/>
      <c r="C3" s="213"/>
      <c r="D3" s="213"/>
      <c r="E3" s="213"/>
      <c r="F3" s="213"/>
      <c r="G3" s="213"/>
    </row>
    <row r="4" spans="1:16">
      <c r="I4" s="214" t="s">
        <v>247</v>
      </c>
      <c r="J4" s="214"/>
      <c r="K4" s="214"/>
      <c r="L4" s="214"/>
      <c r="M4" s="214"/>
      <c r="N4" s="214"/>
    </row>
    <row r="5" spans="1:16" ht="45" customHeight="1">
      <c r="B5" s="99" t="s">
        <v>260</v>
      </c>
      <c r="C5" s="99" t="s">
        <v>261</v>
      </c>
      <c r="D5" s="99" t="s">
        <v>250</v>
      </c>
      <c r="E5" s="100" t="s">
        <v>262</v>
      </c>
      <c r="F5" s="100" t="s">
        <v>253</v>
      </c>
      <c r="G5" s="99" t="s">
        <v>263</v>
      </c>
      <c r="I5" s="101" t="str">
        <f>'Budget sommaire'!I14</f>
        <v>Génome Québec</v>
      </c>
      <c r="J5" s="101">
        <f>'Budget sommaire'!J14</f>
        <v>0</v>
      </c>
      <c r="K5" s="101">
        <f>'Budget sommaire'!K14</f>
        <v>0</v>
      </c>
      <c r="L5" s="101">
        <f>'Budget sommaire'!L14</f>
        <v>0</v>
      </c>
      <c r="M5" s="101">
        <f>'Budget sommaire'!M14</f>
        <v>0</v>
      </c>
      <c r="N5" s="102" t="s">
        <v>228</v>
      </c>
      <c r="P5" s="102" t="s">
        <v>255</v>
      </c>
    </row>
    <row r="6" spans="1:16">
      <c r="A6" s="103">
        <v>1</v>
      </c>
      <c r="B6" s="104"/>
      <c r="C6" s="104"/>
      <c r="D6" s="104"/>
      <c r="E6" s="105"/>
      <c r="F6" s="107"/>
      <c r="G6" s="108">
        <f t="shared" ref="G6:G25" si="0">E6*F6</f>
        <v>0</v>
      </c>
      <c r="I6" s="109"/>
      <c r="J6" s="109"/>
      <c r="K6" s="109"/>
      <c r="L6" s="109"/>
      <c r="M6" s="109"/>
      <c r="N6" s="110">
        <f t="shared" ref="N6:N25" si="1">SUM(I6:M6)</f>
        <v>0</v>
      </c>
      <c r="O6" s="111"/>
      <c r="P6" s="110">
        <f t="shared" ref="P6:P25" si="2">G6-N6</f>
        <v>0</v>
      </c>
    </row>
    <row r="7" spans="1:16">
      <c r="A7" s="103">
        <v>2</v>
      </c>
      <c r="B7" s="104"/>
      <c r="C7" s="104"/>
      <c r="D7" s="104"/>
      <c r="E7" s="105"/>
      <c r="F7" s="107"/>
      <c r="G7" s="108">
        <f t="shared" si="0"/>
        <v>0</v>
      </c>
      <c r="I7" s="109"/>
      <c r="J7" s="109"/>
      <c r="K7" s="109"/>
      <c r="L7" s="109"/>
      <c r="M7" s="109"/>
      <c r="N7" s="110">
        <f t="shared" si="1"/>
        <v>0</v>
      </c>
      <c r="O7" s="111"/>
      <c r="P7" s="110">
        <f t="shared" si="2"/>
        <v>0</v>
      </c>
    </row>
    <row r="8" spans="1:16">
      <c r="A8" s="103">
        <v>3</v>
      </c>
      <c r="B8" s="104"/>
      <c r="C8" s="104"/>
      <c r="D8" s="104"/>
      <c r="E8" s="105"/>
      <c r="F8" s="107"/>
      <c r="G8" s="108">
        <f t="shared" si="0"/>
        <v>0</v>
      </c>
      <c r="I8" s="109"/>
      <c r="J8" s="109"/>
      <c r="K8" s="109"/>
      <c r="L8" s="109"/>
      <c r="M8" s="109"/>
      <c r="N8" s="110">
        <f t="shared" si="1"/>
        <v>0</v>
      </c>
      <c r="O8" s="111"/>
      <c r="P8" s="110">
        <f t="shared" si="2"/>
        <v>0</v>
      </c>
    </row>
    <row r="9" spans="1:16">
      <c r="A9" s="103">
        <v>4</v>
      </c>
      <c r="B9" s="104"/>
      <c r="C9" s="104"/>
      <c r="D9" s="104"/>
      <c r="E9" s="105"/>
      <c r="F9" s="107"/>
      <c r="G9" s="108">
        <f t="shared" si="0"/>
        <v>0</v>
      </c>
      <c r="I9" s="109"/>
      <c r="J9" s="109"/>
      <c r="K9" s="109"/>
      <c r="L9" s="109"/>
      <c r="M9" s="109"/>
      <c r="N9" s="110">
        <f t="shared" si="1"/>
        <v>0</v>
      </c>
      <c r="O9" s="111"/>
      <c r="P9" s="110">
        <f t="shared" si="2"/>
        <v>0</v>
      </c>
    </row>
    <row r="10" spans="1:16">
      <c r="A10" s="103">
        <v>5</v>
      </c>
      <c r="B10" s="104"/>
      <c r="C10" s="104"/>
      <c r="D10" s="104"/>
      <c r="E10" s="105"/>
      <c r="F10" s="107"/>
      <c r="G10" s="108">
        <f t="shared" si="0"/>
        <v>0</v>
      </c>
      <c r="I10" s="109"/>
      <c r="J10" s="109"/>
      <c r="K10" s="109"/>
      <c r="L10" s="109"/>
      <c r="M10" s="109"/>
      <c r="N10" s="110">
        <f t="shared" si="1"/>
        <v>0</v>
      </c>
      <c r="O10" s="111"/>
      <c r="P10" s="110">
        <f t="shared" si="2"/>
        <v>0</v>
      </c>
    </row>
    <row r="11" spans="1:16">
      <c r="A11" s="103">
        <v>6</v>
      </c>
      <c r="B11" s="104"/>
      <c r="C11" s="104"/>
      <c r="D11" s="104"/>
      <c r="E11" s="105"/>
      <c r="F11" s="107"/>
      <c r="G11" s="108">
        <f t="shared" si="0"/>
        <v>0</v>
      </c>
      <c r="I11" s="109"/>
      <c r="J11" s="109"/>
      <c r="K11" s="109"/>
      <c r="L11" s="109"/>
      <c r="M11" s="109"/>
      <c r="N11" s="110">
        <f t="shared" si="1"/>
        <v>0</v>
      </c>
      <c r="O11" s="111"/>
      <c r="P11" s="110">
        <f t="shared" si="2"/>
        <v>0</v>
      </c>
    </row>
    <row r="12" spans="1:16">
      <c r="A12" s="103">
        <v>7</v>
      </c>
      <c r="B12" s="104"/>
      <c r="C12" s="104"/>
      <c r="D12" s="104"/>
      <c r="E12" s="105"/>
      <c r="F12" s="107"/>
      <c r="G12" s="108">
        <f t="shared" si="0"/>
        <v>0</v>
      </c>
      <c r="I12" s="109"/>
      <c r="J12" s="109"/>
      <c r="K12" s="109"/>
      <c r="L12" s="109"/>
      <c r="M12" s="109"/>
      <c r="N12" s="110">
        <f t="shared" si="1"/>
        <v>0</v>
      </c>
      <c r="O12" s="111"/>
      <c r="P12" s="110">
        <f t="shared" si="2"/>
        <v>0</v>
      </c>
    </row>
    <row r="13" spans="1:16">
      <c r="A13" s="103">
        <v>8</v>
      </c>
      <c r="B13" s="104"/>
      <c r="C13" s="104"/>
      <c r="D13" s="104"/>
      <c r="E13" s="105"/>
      <c r="F13" s="107"/>
      <c r="G13" s="108">
        <f t="shared" si="0"/>
        <v>0</v>
      </c>
      <c r="I13" s="109"/>
      <c r="J13" s="109"/>
      <c r="K13" s="109"/>
      <c r="L13" s="109"/>
      <c r="M13" s="109"/>
      <c r="N13" s="110">
        <f t="shared" si="1"/>
        <v>0</v>
      </c>
      <c r="O13" s="111"/>
      <c r="P13" s="110">
        <f t="shared" si="2"/>
        <v>0</v>
      </c>
    </row>
    <row r="14" spans="1:16">
      <c r="A14" s="103">
        <v>9</v>
      </c>
      <c r="B14" s="104"/>
      <c r="C14" s="104"/>
      <c r="D14" s="104"/>
      <c r="E14" s="105"/>
      <c r="F14" s="107"/>
      <c r="G14" s="108">
        <f t="shared" si="0"/>
        <v>0</v>
      </c>
      <c r="I14" s="109"/>
      <c r="J14" s="109"/>
      <c r="K14" s="109"/>
      <c r="L14" s="109"/>
      <c r="M14" s="109"/>
      <c r="N14" s="110">
        <f t="shared" si="1"/>
        <v>0</v>
      </c>
      <c r="O14" s="111"/>
      <c r="P14" s="110">
        <f t="shared" si="2"/>
        <v>0</v>
      </c>
    </row>
    <row r="15" spans="1:16">
      <c r="A15" s="103">
        <v>10</v>
      </c>
      <c r="B15" s="104"/>
      <c r="C15" s="104"/>
      <c r="D15" s="104"/>
      <c r="E15" s="105"/>
      <c r="F15" s="107"/>
      <c r="G15" s="108">
        <f t="shared" si="0"/>
        <v>0</v>
      </c>
      <c r="I15" s="109"/>
      <c r="J15" s="109"/>
      <c r="K15" s="109"/>
      <c r="L15" s="109"/>
      <c r="M15" s="109"/>
      <c r="N15" s="110">
        <f t="shared" si="1"/>
        <v>0</v>
      </c>
      <c r="O15" s="111"/>
      <c r="P15" s="110">
        <f t="shared" si="2"/>
        <v>0</v>
      </c>
    </row>
    <row r="16" spans="1:16">
      <c r="A16" s="103">
        <v>11</v>
      </c>
      <c r="B16" s="104"/>
      <c r="C16" s="104"/>
      <c r="D16" s="104"/>
      <c r="E16" s="105"/>
      <c r="F16" s="107"/>
      <c r="G16" s="108">
        <f t="shared" si="0"/>
        <v>0</v>
      </c>
      <c r="I16" s="109"/>
      <c r="J16" s="109"/>
      <c r="K16" s="109"/>
      <c r="L16" s="109"/>
      <c r="M16" s="109"/>
      <c r="N16" s="110">
        <f t="shared" si="1"/>
        <v>0</v>
      </c>
      <c r="O16" s="111"/>
      <c r="P16" s="110">
        <f t="shared" si="2"/>
        <v>0</v>
      </c>
    </row>
    <row r="17" spans="1:16">
      <c r="A17" s="103">
        <v>12</v>
      </c>
      <c r="B17" s="104"/>
      <c r="C17" s="104"/>
      <c r="D17" s="104"/>
      <c r="E17" s="105"/>
      <c r="F17" s="107"/>
      <c r="G17" s="108">
        <f t="shared" si="0"/>
        <v>0</v>
      </c>
      <c r="I17" s="109"/>
      <c r="J17" s="109"/>
      <c r="K17" s="109"/>
      <c r="L17" s="109"/>
      <c r="M17" s="109"/>
      <c r="N17" s="110">
        <f t="shared" si="1"/>
        <v>0</v>
      </c>
      <c r="O17" s="111"/>
      <c r="P17" s="110">
        <f t="shared" si="2"/>
        <v>0</v>
      </c>
    </row>
    <row r="18" spans="1:16">
      <c r="A18" s="103">
        <v>13</v>
      </c>
      <c r="B18" s="104"/>
      <c r="C18" s="104"/>
      <c r="D18" s="104"/>
      <c r="E18" s="105"/>
      <c r="F18" s="107"/>
      <c r="G18" s="108">
        <f t="shared" si="0"/>
        <v>0</v>
      </c>
      <c r="I18" s="109"/>
      <c r="J18" s="109"/>
      <c r="K18" s="109"/>
      <c r="L18" s="109"/>
      <c r="M18" s="109"/>
      <c r="N18" s="110">
        <f t="shared" si="1"/>
        <v>0</v>
      </c>
      <c r="O18" s="111"/>
      <c r="P18" s="110">
        <f t="shared" si="2"/>
        <v>0</v>
      </c>
    </row>
    <row r="19" spans="1:16">
      <c r="A19" s="103">
        <v>14</v>
      </c>
      <c r="B19" s="104"/>
      <c r="C19" s="104"/>
      <c r="D19" s="104"/>
      <c r="E19" s="105"/>
      <c r="F19" s="107"/>
      <c r="G19" s="108">
        <f t="shared" si="0"/>
        <v>0</v>
      </c>
      <c r="I19" s="109"/>
      <c r="J19" s="109"/>
      <c r="K19" s="109"/>
      <c r="L19" s="109"/>
      <c r="M19" s="109"/>
      <c r="N19" s="110">
        <f t="shared" si="1"/>
        <v>0</v>
      </c>
      <c r="O19" s="111"/>
      <c r="P19" s="110">
        <f t="shared" si="2"/>
        <v>0</v>
      </c>
    </row>
    <row r="20" spans="1:16">
      <c r="A20" s="103">
        <v>15</v>
      </c>
      <c r="B20" s="104"/>
      <c r="C20" s="104"/>
      <c r="D20" s="104"/>
      <c r="E20" s="105"/>
      <c r="F20" s="107"/>
      <c r="G20" s="108">
        <f t="shared" si="0"/>
        <v>0</v>
      </c>
      <c r="I20" s="109"/>
      <c r="J20" s="109"/>
      <c r="K20" s="109"/>
      <c r="L20" s="109"/>
      <c r="M20" s="109"/>
      <c r="N20" s="110">
        <f t="shared" si="1"/>
        <v>0</v>
      </c>
      <c r="O20" s="111"/>
      <c r="P20" s="110">
        <f t="shared" si="2"/>
        <v>0</v>
      </c>
    </row>
    <row r="21" spans="1:16">
      <c r="A21" s="103">
        <v>16</v>
      </c>
      <c r="B21" s="104"/>
      <c r="C21" s="104"/>
      <c r="D21" s="104"/>
      <c r="E21" s="105"/>
      <c r="F21" s="107"/>
      <c r="G21" s="108">
        <f t="shared" si="0"/>
        <v>0</v>
      </c>
      <c r="I21" s="109"/>
      <c r="J21" s="109"/>
      <c r="K21" s="109"/>
      <c r="L21" s="109"/>
      <c r="M21" s="109"/>
      <c r="N21" s="110">
        <f t="shared" si="1"/>
        <v>0</v>
      </c>
      <c r="O21" s="111"/>
      <c r="P21" s="110">
        <f t="shared" si="2"/>
        <v>0</v>
      </c>
    </row>
    <row r="22" spans="1:16">
      <c r="A22" s="103">
        <v>17</v>
      </c>
      <c r="B22" s="104"/>
      <c r="C22" s="104"/>
      <c r="D22" s="104"/>
      <c r="E22" s="105"/>
      <c r="F22" s="107"/>
      <c r="G22" s="108">
        <f t="shared" si="0"/>
        <v>0</v>
      </c>
      <c r="I22" s="109"/>
      <c r="J22" s="109"/>
      <c r="K22" s="109"/>
      <c r="L22" s="109"/>
      <c r="M22" s="109"/>
      <c r="N22" s="110">
        <f t="shared" si="1"/>
        <v>0</v>
      </c>
      <c r="O22" s="111"/>
      <c r="P22" s="110">
        <f t="shared" si="2"/>
        <v>0</v>
      </c>
    </row>
    <row r="23" spans="1:16">
      <c r="A23" s="103">
        <v>18</v>
      </c>
      <c r="B23" s="104"/>
      <c r="C23" s="104"/>
      <c r="D23" s="104"/>
      <c r="E23" s="105"/>
      <c r="F23" s="107"/>
      <c r="G23" s="108">
        <f t="shared" si="0"/>
        <v>0</v>
      </c>
      <c r="I23" s="109"/>
      <c r="J23" s="109"/>
      <c r="K23" s="109"/>
      <c r="L23" s="109"/>
      <c r="M23" s="109"/>
      <c r="N23" s="110">
        <f t="shared" si="1"/>
        <v>0</v>
      </c>
      <c r="O23" s="111"/>
      <c r="P23" s="110">
        <f t="shared" si="2"/>
        <v>0</v>
      </c>
    </row>
    <row r="24" spans="1:16">
      <c r="A24" s="103">
        <v>19</v>
      </c>
      <c r="B24" s="104"/>
      <c r="C24" s="104"/>
      <c r="D24" s="104"/>
      <c r="E24" s="105"/>
      <c r="F24" s="107"/>
      <c r="G24" s="108">
        <f t="shared" si="0"/>
        <v>0</v>
      </c>
      <c r="I24" s="109"/>
      <c r="J24" s="109"/>
      <c r="K24" s="109"/>
      <c r="L24" s="109"/>
      <c r="M24" s="109"/>
      <c r="N24" s="110">
        <f t="shared" si="1"/>
        <v>0</v>
      </c>
      <c r="O24" s="111"/>
      <c r="P24" s="110">
        <f t="shared" si="2"/>
        <v>0</v>
      </c>
    </row>
    <row r="25" spans="1:16">
      <c r="A25" s="103">
        <v>20</v>
      </c>
      <c r="B25" s="104"/>
      <c r="C25" s="104"/>
      <c r="D25" s="104"/>
      <c r="E25" s="105"/>
      <c r="F25" s="107"/>
      <c r="G25" s="108">
        <f t="shared" si="0"/>
        <v>0</v>
      </c>
      <c r="I25" s="109"/>
      <c r="J25" s="109"/>
      <c r="K25" s="109"/>
      <c r="L25" s="109"/>
      <c r="M25" s="109"/>
      <c r="N25" s="110">
        <f t="shared" si="1"/>
        <v>0</v>
      </c>
      <c r="O25" s="111"/>
      <c r="P25" s="110">
        <f t="shared" si="2"/>
        <v>0</v>
      </c>
    </row>
    <row r="26" spans="1:16">
      <c r="E26" s="111"/>
      <c r="F26" s="116"/>
      <c r="G26" s="111"/>
      <c r="I26" s="111"/>
      <c r="J26" s="111"/>
      <c r="K26" s="111"/>
      <c r="L26" s="111"/>
      <c r="M26" s="111"/>
      <c r="N26" s="111"/>
      <c r="O26" s="111"/>
      <c r="P26" s="111"/>
    </row>
    <row r="27" spans="1:16">
      <c r="C27" s="112" t="s">
        <v>256</v>
      </c>
      <c r="D27" s="112"/>
      <c r="E27" s="113">
        <f>SUM(E6:E25)</f>
        <v>0</v>
      </c>
      <c r="F27" s="117">
        <f>SUM(F6:F25)</f>
        <v>0</v>
      </c>
      <c r="G27" s="113">
        <f>SUM(G6:G25)</f>
        <v>0</v>
      </c>
      <c r="I27" s="113">
        <f t="shared" ref="I27:N27" si="3">SUM(I6:I25)</f>
        <v>0</v>
      </c>
      <c r="J27" s="113">
        <f t="shared" si="3"/>
        <v>0</v>
      </c>
      <c r="K27" s="113">
        <f t="shared" si="3"/>
        <v>0</v>
      </c>
      <c r="L27" s="113">
        <f t="shared" si="3"/>
        <v>0</v>
      </c>
      <c r="M27" s="113">
        <f t="shared" si="3"/>
        <v>0</v>
      </c>
      <c r="N27" s="113">
        <f t="shared" si="3"/>
        <v>0</v>
      </c>
      <c r="O27" s="111"/>
      <c r="P27" s="113">
        <f>SUM(P6:P25)</f>
        <v>0</v>
      </c>
    </row>
    <row r="28" spans="1:16">
      <c r="G28" s="111"/>
      <c r="I28" s="111"/>
      <c r="J28" s="111"/>
      <c r="K28" s="111"/>
      <c r="L28" s="111"/>
      <c r="M28" s="111"/>
      <c r="N28" s="111"/>
      <c r="O28" s="111"/>
      <c r="P28" s="111"/>
    </row>
  </sheetData>
  <sheetProtection algorithmName="SHA-512" hashValue="UqBGxfZttREVRtoDJOvgeLbDJBlJSTRCya0BNg3PWk8lLzTDieVPl948q2h+YdxfsxYKsTyE5bZT8OEflGsMig==" saltValue="w+Qwd4bgWX/04wyM4XmXxQ==" spinCount="100000" sheet="1" objects="1" scenarios="1"/>
  <mergeCells count="3">
    <mergeCell ref="A1:G1"/>
    <mergeCell ref="A3:G3"/>
    <mergeCell ref="I4:N4"/>
  </mergeCells>
  <pageMargins left="0.70833333333333304" right="0.70833333333333304" top="0.74791666666666701" bottom="0.74791666666666701" header="0.51180555555555496" footer="0.51180555555555496"/>
  <pageSetup paperSize="75" scale="76" firstPageNumber="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1000000}">
          <x14:formula1>
            <xm:f>Parametres!$B$66:$B$69</xm:f>
          </x14:formula1>
          <x14:formula2>
            <xm:f>0</xm:f>
          </x14:formula2>
          <xm:sqref>C6:C25</xm:sqref>
        </x14:dataValidation>
        <x14:dataValidation type="list" allowBlank="1" showInputMessage="1" showErrorMessage="1" xr:uid="{00000000-0002-0000-0600-000000000000}">
          <x14:formula1>
            <xm:f>Parametres!$C$4:$C$26</xm:f>
          </x14:formula1>
          <xm:sqref>D6:D25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92D050"/>
    <pageSetUpPr fitToPage="1"/>
  </sheetPr>
  <dimension ref="A1:AMJ30"/>
  <sheetViews>
    <sheetView zoomScale="115" zoomScaleNormal="115" workbookViewId="0">
      <selection activeCell="C19" sqref="C19"/>
    </sheetView>
  </sheetViews>
  <sheetFormatPr defaultColWidth="11.42578125" defaultRowHeight="14.45"/>
  <cols>
    <col min="1" max="1" width="4.42578125" style="96" customWidth="1"/>
    <col min="2" max="2" width="36.28515625" style="96" customWidth="1"/>
    <col min="3" max="3" width="48.7109375" style="96" customWidth="1"/>
    <col min="4" max="4" width="14.42578125" style="96" customWidth="1"/>
    <col min="5" max="5" width="2.42578125" style="96" customWidth="1"/>
    <col min="6" max="7" width="11.42578125" style="96"/>
    <col min="8" max="8" width="11.42578125" style="96" customWidth="1"/>
    <col min="9" max="11" width="11.42578125" style="96"/>
    <col min="12" max="12" width="2.42578125" style="96" customWidth="1"/>
    <col min="13" max="13" width="9.42578125" style="96" customWidth="1"/>
    <col min="14" max="1024" width="11.42578125" style="96"/>
  </cols>
  <sheetData>
    <row r="1" spans="1:13">
      <c r="A1" s="212" t="s">
        <v>264</v>
      </c>
      <c r="B1" s="212"/>
      <c r="C1" s="212"/>
      <c r="D1" s="212"/>
    </row>
    <row r="2" spans="1:13">
      <c r="A2" s="98"/>
      <c r="B2" s="98"/>
      <c r="C2" s="98"/>
      <c r="D2" s="98"/>
    </row>
    <row r="3" spans="1:13" ht="43.5" customHeight="1">
      <c r="A3" s="213" t="s">
        <v>265</v>
      </c>
      <c r="B3" s="213"/>
      <c r="C3" s="213"/>
      <c r="D3" s="213"/>
    </row>
    <row r="4" spans="1:13">
      <c r="F4" s="214" t="s">
        <v>247</v>
      </c>
      <c r="G4" s="214"/>
      <c r="H4" s="214"/>
      <c r="I4" s="214"/>
      <c r="J4" s="214"/>
      <c r="K4" s="214"/>
    </row>
    <row r="5" spans="1:13" ht="45" customHeight="1">
      <c r="B5" s="99" t="s">
        <v>266</v>
      </c>
      <c r="C5" s="99" t="s">
        <v>267</v>
      </c>
      <c r="D5" s="99" t="s">
        <v>263</v>
      </c>
      <c r="F5" s="101" t="str">
        <f>'Budget sommaire'!I14</f>
        <v>Génome Québec</v>
      </c>
      <c r="G5" s="101">
        <f>'Budget sommaire'!J14</f>
        <v>0</v>
      </c>
      <c r="H5" s="101">
        <f>'Budget sommaire'!K14</f>
        <v>0</v>
      </c>
      <c r="I5" s="101">
        <f>'Budget sommaire'!L14</f>
        <v>0</v>
      </c>
      <c r="J5" s="101">
        <f>'Budget sommaire'!M14</f>
        <v>0</v>
      </c>
      <c r="K5" s="102" t="s">
        <v>228</v>
      </c>
      <c r="M5" s="102" t="s">
        <v>255</v>
      </c>
    </row>
    <row r="6" spans="1:13">
      <c r="A6" s="103">
        <v>1</v>
      </c>
      <c r="B6" s="104"/>
      <c r="C6" s="104"/>
      <c r="D6" s="105"/>
      <c r="F6" s="109"/>
      <c r="G6" s="109"/>
      <c r="H6" s="109"/>
      <c r="I6" s="109"/>
      <c r="J6" s="109"/>
      <c r="K6" s="110">
        <f t="shared" ref="K6:K25" si="0">SUM(F6:J6)</f>
        <v>0</v>
      </c>
      <c r="L6" s="111"/>
      <c r="M6" s="110">
        <f t="shared" ref="M6:M25" si="1">D6-K6</f>
        <v>0</v>
      </c>
    </row>
    <row r="7" spans="1:13">
      <c r="A7" s="103">
        <v>2</v>
      </c>
      <c r="B7" s="104"/>
      <c r="C7" s="104"/>
      <c r="D7" s="105"/>
      <c r="F7" s="109"/>
      <c r="G7" s="109"/>
      <c r="H7" s="109"/>
      <c r="I7" s="109"/>
      <c r="J7" s="109"/>
      <c r="K7" s="110">
        <f t="shared" si="0"/>
        <v>0</v>
      </c>
      <c r="L7" s="111"/>
      <c r="M7" s="110">
        <f t="shared" si="1"/>
        <v>0</v>
      </c>
    </row>
    <row r="8" spans="1:13">
      <c r="A8" s="103">
        <v>3</v>
      </c>
      <c r="B8" s="104"/>
      <c r="C8" s="104"/>
      <c r="D8" s="105"/>
      <c r="F8" s="109"/>
      <c r="G8" s="109"/>
      <c r="H8" s="109"/>
      <c r="I8" s="109"/>
      <c r="J8" s="109"/>
      <c r="K8" s="110">
        <f t="shared" si="0"/>
        <v>0</v>
      </c>
      <c r="L8" s="111"/>
      <c r="M8" s="110">
        <f t="shared" si="1"/>
        <v>0</v>
      </c>
    </row>
    <row r="9" spans="1:13">
      <c r="A9" s="103">
        <v>4</v>
      </c>
      <c r="B9" s="104"/>
      <c r="C9" s="104"/>
      <c r="D9" s="105"/>
      <c r="F9" s="109"/>
      <c r="G9" s="109"/>
      <c r="H9" s="109"/>
      <c r="I9" s="109"/>
      <c r="J9" s="109"/>
      <c r="K9" s="110">
        <f t="shared" si="0"/>
        <v>0</v>
      </c>
      <c r="L9" s="111"/>
      <c r="M9" s="110">
        <f t="shared" si="1"/>
        <v>0</v>
      </c>
    </row>
    <row r="10" spans="1:13">
      <c r="A10" s="103">
        <v>5</v>
      </c>
      <c r="B10" s="104"/>
      <c r="C10" s="104"/>
      <c r="D10" s="105"/>
      <c r="F10" s="109"/>
      <c r="G10" s="109"/>
      <c r="H10" s="109"/>
      <c r="I10" s="109"/>
      <c r="J10" s="109"/>
      <c r="K10" s="110">
        <f t="shared" si="0"/>
        <v>0</v>
      </c>
      <c r="L10" s="111"/>
      <c r="M10" s="110">
        <f t="shared" si="1"/>
        <v>0</v>
      </c>
    </row>
    <row r="11" spans="1:13">
      <c r="A11" s="103">
        <v>6</v>
      </c>
      <c r="B11" s="104"/>
      <c r="C11" s="104"/>
      <c r="D11" s="105"/>
      <c r="F11" s="109"/>
      <c r="G11" s="109"/>
      <c r="H11" s="109"/>
      <c r="I11" s="109"/>
      <c r="J11" s="109"/>
      <c r="K11" s="110">
        <f t="shared" si="0"/>
        <v>0</v>
      </c>
      <c r="L11" s="111"/>
      <c r="M11" s="110">
        <f t="shared" si="1"/>
        <v>0</v>
      </c>
    </row>
    <row r="12" spans="1:13">
      <c r="A12" s="103">
        <v>7</v>
      </c>
      <c r="B12" s="104"/>
      <c r="C12" s="104"/>
      <c r="D12" s="105"/>
      <c r="F12" s="109"/>
      <c r="G12" s="109"/>
      <c r="H12" s="109"/>
      <c r="I12" s="109"/>
      <c r="J12" s="109"/>
      <c r="K12" s="110">
        <f t="shared" si="0"/>
        <v>0</v>
      </c>
      <c r="L12" s="111"/>
      <c r="M12" s="110">
        <f t="shared" si="1"/>
        <v>0</v>
      </c>
    </row>
    <row r="13" spans="1:13">
      <c r="A13" s="103">
        <v>8</v>
      </c>
      <c r="B13" s="104"/>
      <c r="C13" s="104"/>
      <c r="D13" s="105"/>
      <c r="F13" s="109"/>
      <c r="G13" s="109"/>
      <c r="H13" s="109"/>
      <c r="I13" s="109"/>
      <c r="J13" s="109"/>
      <c r="K13" s="110">
        <f t="shared" si="0"/>
        <v>0</v>
      </c>
      <c r="L13" s="111"/>
      <c r="M13" s="110">
        <f t="shared" si="1"/>
        <v>0</v>
      </c>
    </row>
    <row r="14" spans="1:13">
      <c r="A14" s="103">
        <v>9</v>
      </c>
      <c r="B14" s="104"/>
      <c r="C14" s="104"/>
      <c r="D14" s="105"/>
      <c r="F14" s="109"/>
      <c r="G14" s="109"/>
      <c r="H14" s="109"/>
      <c r="I14" s="109"/>
      <c r="J14" s="109"/>
      <c r="K14" s="110">
        <f t="shared" si="0"/>
        <v>0</v>
      </c>
      <c r="L14" s="111"/>
      <c r="M14" s="110">
        <f t="shared" si="1"/>
        <v>0</v>
      </c>
    </row>
    <row r="15" spans="1:13">
      <c r="A15" s="103">
        <v>10</v>
      </c>
      <c r="B15" s="104"/>
      <c r="C15" s="104"/>
      <c r="D15" s="105"/>
      <c r="F15" s="109"/>
      <c r="G15" s="109"/>
      <c r="H15" s="109"/>
      <c r="I15" s="109"/>
      <c r="J15" s="109"/>
      <c r="K15" s="110">
        <f t="shared" si="0"/>
        <v>0</v>
      </c>
      <c r="L15" s="111"/>
      <c r="M15" s="110">
        <f t="shared" si="1"/>
        <v>0</v>
      </c>
    </row>
    <row r="16" spans="1:13">
      <c r="A16" s="103">
        <v>11</v>
      </c>
      <c r="B16" s="104"/>
      <c r="C16" s="104"/>
      <c r="D16" s="105"/>
      <c r="F16" s="109"/>
      <c r="G16" s="109"/>
      <c r="H16" s="109"/>
      <c r="I16" s="109"/>
      <c r="J16" s="109"/>
      <c r="K16" s="110">
        <f t="shared" si="0"/>
        <v>0</v>
      </c>
      <c r="L16" s="111"/>
      <c r="M16" s="110">
        <f t="shared" si="1"/>
        <v>0</v>
      </c>
    </row>
    <row r="17" spans="1:13">
      <c r="A17" s="103">
        <v>12</v>
      </c>
      <c r="B17" s="104"/>
      <c r="C17" s="104"/>
      <c r="D17" s="105"/>
      <c r="F17" s="109"/>
      <c r="G17" s="109"/>
      <c r="H17" s="109"/>
      <c r="I17" s="109"/>
      <c r="J17" s="109"/>
      <c r="K17" s="110">
        <f t="shared" si="0"/>
        <v>0</v>
      </c>
      <c r="L17" s="111"/>
      <c r="M17" s="110">
        <f t="shared" si="1"/>
        <v>0</v>
      </c>
    </row>
    <row r="18" spans="1:13">
      <c r="A18" s="103">
        <v>13</v>
      </c>
      <c r="B18" s="104"/>
      <c r="C18" s="104"/>
      <c r="D18" s="105"/>
      <c r="F18" s="109"/>
      <c r="G18" s="109"/>
      <c r="H18" s="109"/>
      <c r="I18" s="109"/>
      <c r="J18" s="109"/>
      <c r="K18" s="110">
        <f t="shared" si="0"/>
        <v>0</v>
      </c>
      <c r="L18" s="111"/>
      <c r="M18" s="110">
        <f t="shared" si="1"/>
        <v>0</v>
      </c>
    </row>
    <row r="19" spans="1:13">
      <c r="A19" s="103">
        <v>14</v>
      </c>
      <c r="B19" s="104"/>
      <c r="C19" s="104"/>
      <c r="D19" s="105"/>
      <c r="F19" s="109"/>
      <c r="G19" s="109"/>
      <c r="H19" s="109"/>
      <c r="I19" s="109"/>
      <c r="J19" s="109"/>
      <c r="K19" s="110">
        <f t="shared" si="0"/>
        <v>0</v>
      </c>
      <c r="L19" s="111"/>
      <c r="M19" s="110">
        <f t="shared" si="1"/>
        <v>0</v>
      </c>
    </row>
    <row r="20" spans="1:13">
      <c r="A20" s="103">
        <v>15</v>
      </c>
      <c r="B20" s="104"/>
      <c r="C20" s="104"/>
      <c r="D20" s="105"/>
      <c r="F20" s="109"/>
      <c r="G20" s="109"/>
      <c r="H20" s="109"/>
      <c r="I20" s="109"/>
      <c r="J20" s="109"/>
      <c r="K20" s="110">
        <f t="shared" si="0"/>
        <v>0</v>
      </c>
      <c r="L20" s="111"/>
      <c r="M20" s="110">
        <f t="shared" si="1"/>
        <v>0</v>
      </c>
    </row>
    <row r="21" spans="1:13">
      <c r="A21" s="103">
        <v>16</v>
      </c>
      <c r="B21" s="104"/>
      <c r="C21" s="104"/>
      <c r="D21" s="105"/>
      <c r="F21" s="109"/>
      <c r="G21" s="109"/>
      <c r="H21" s="109"/>
      <c r="I21" s="109"/>
      <c r="J21" s="109"/>
      <c r="K21" s="110">
        <f t="shared" si="0"/>
        <v>0</v>
      </c>
      <c r="L21" s="111"/>
      <c r="M21" s="110">
        <f t="shared" si="1"/>
        <v>0</v>
      </c>
    </row>
    <row r="22" spans="1:13">
      <c r="A22" s="103">
        <v>17</v>
      </c>
      <c r="B22" s="104"/>
      <c r="C22" s="104"/>
      <c r="D22" s="105"/>
      <c r="F22" s="109"/>
      <c r="G22" s="109"/>
      <c r="H22" s="109"/>
      <c r="I22" s="109"/>
      <c r="J22" s="109"/>
      <c r="K22" s="110">
        <f t="shared" si="0"/>
        <v>0</v>
      </c>
      <c r="L22" s="111"/>
      <c r="M22" s="110">
        <f t="shared" si="1"/>
        <v>0</v>
      </c>
    </row>
    <row r="23" spans="1:13">
      <c r="A23" s="103">
        <v>18</v>
      </c>
      <c r="B23" s="104"/>
      <c r="C23" s="104"/>
      <c r="D23" s="105"/>
      <c r="F23" s="109"/>
      <c r="G23" s="109"/>
      <c r="H23" s="109"/>
      <c r="I23" s="109"/>
      <c r="J23" s="109"/>
      <c r="K23" s="110">
        <f t="shared" si="0"/>
        <v>0</v>
      </c>
      <c r="L23" s="111"/>
      <c r="M23" s="110">
        <f t="shared" si="1"/>
        <v>0</v>
      </c>
    </row>
    <row r="24" spans="1:13">
      <c r="A24" s="103">
        <v>19</v>
      </c>
      <c r="B24" s="104"/>
      <c r="C24" s="104"/>
      <c r="D24" s="105"/>
      <c r="F24" s="109"/>
      <c r="G24" s="109"/>
      <c r="H24" s="109"/>
      <c r="I24" s="109"/>
      <c r="J24" s="109"/>
      <c r="K24" s="110">
        <f t="shared" si="0"/>
        <v>0</v>
      </c>
      <c r="L24" s="111"/>
      <c r="M24" s="110">
        <f t="shared" si="1"/>
        <v>0</v>
      </c>
    </row>
    <row r="25" spans="1:13">
      <c r="A25" s="103">
        <v>20</v>
      </c>
      <c r="B25" s="104"/>
      <c r="C25" s="104"/>
      <c r="D25" s="105"/>
      <c r="F25" s="109"/>
      <c r="G25" s="109"/>
      <c r="H25" s="109"/>
      <c r="I25" s="109"/>
      <c r="J25" s="109"/>
      <c r="K25" s="110">
        <f t="shared" si="0"/>
        <v>0</v>
      </c>
      <c r="L25" s="111"/>
      <c r="M25" s="110">
        <f t="shared" si="1"/>
        <v>0</v>
      </c>
    </row>
    <row r="26" spans="1:13">
      <c r="D26" s="111"/>
      <c r="F26" s="111"/>
      <c r="G26" s="111"/>
      <c r="H26" s="111"/>
      <c r="I26" s="111"/>
      <c r="J26" s="111"/>
      <c r="K26" s="111"/>
      <c r="L26" s="111"/>
      <c r="M26" s="111"/>
    </row>
    <row r="27" spans="1:13">
      <c r="C27" s="112" t="s">
        <v>256</v>
      </c>
      <c r="D27" s="113">
        <f>SUM(D6:D25)</f>
        <v>0</v>
      </c>
      <c r="F27" s="113">
        <f t="shared" ref="F27:K27" si="2">SUM(F6:F25)</f>
        <v>0</v>
      </c>
      <c r="G27" s="113">
        <f t="shared" si="2"/>
        <v>0</v>
      </c>
      <c r="H27" s="113">
        <f t="shared" si="2"/>
        <v>0</v>
      </c>
      <c r="I27" s="113">
        <f t="shared" si="2"/>
        <v>0</v>
      </c>
      <c r="J27" s="113">
        <f t="shared" si="2"/>
        <v>0</v>
      </c>
      <c r="K27" s="113">
        <f t="shared" si="2"/>
        <v>0</v>
      </c>
      <c r="L27" s="111"/>
      <c r="M27" s="113">
        <f>SUM(M6:M25)</f>
        <v>0</v>
      </c>
    </row>
    <row r="28" spans="1:13">
      <c r="D28" s="111"/>
      <c r="F28" s="111"/>
      <c r="G28" s="111"/>
      <c r="H28" s="111"/>
      <c r="I28" s="111"/>
      <c r="J28" s="111"/>
      <c r="K28" s="111"/>
      <c r="L28" s="111"/>
      <c r="M28" s="111"/>
    </row>
    <row r="30" spans="1:13">
      <c r="B30" s="96" t="s">
        <v>268</v>
      </c>
    </row>
  </sheetData>
  <sheetProtection algorithmName="SHA-512" hashValue="9bRRYPiBUrNws8Jwuk3w63X0NZQJEsLqpVgzqXscbtf2AXiz9fgGuSkpImdC++Q7KF4d/Dkl4QPnH6gxGKyl+w==" saltValue="RsEgXm97qqpF22LcNrOyzg==" spinCount="100000" sheet="1" objects="1" scenarios="1"/>
  <mergeCells count="3">
    <mergeCell ref="A1:D1"/>
    <mergeCell ref="A3:D3"/>
    <mergeCell ref="F4:K4"/>
  </mergeCells>
  <pageMargins left="0.70833333333333304" right="0.70833333333333304" top="0.74791666666666701" bottom="0.74791666666666701" header="0.51180555555555496" footer="0.51180555555555496"/>
  <pageSetup paperSize="75" scale="81" firstPageNumber="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92D050"/>
    <pageSetUpPr fitToPage="1"/>
  </sheetPr>
  <dimension ref="A1:AMJ30"/>
  <sheetViews>
    <sheetView zoomScale="115" zoomScaleNormal="115" workbookViewId="0">
      <selection activeCell="J21" sqref="J21"/>
    </sheetView>
  </sheetViews>
  <sheetFormatPr defaultColWidth="11.42578125" defaultRowHeight="14.45"/>
  <cols>
    <col min="1" max="1" width="4.42578125" style="96" customWidth="1"/>
    <col min="2" max="2" width="16.85546875" style="96" customWidth="1"/>
    <col min="3" max="3" width="47.42578125" style="96" customWidth="1"/>
    <col min="4" max="4" width="15.7109375" style="96" customWidth="1"/>
    <col min="5" max="5" width="14.42578125" style="96" customWidth="1"/>
    <col min="6" max="6" width="6.42578125" style="96" customWidth="1"/>
    <col min="7" max="7" width="14.42578125" style="96" customWidth="1"/>
    <col min="8" max="8" width="2.42578125" style="96" customWidth="1"/>
    <col min="9" max="10" width="11.42578125" style="96"/>
    <col min="11" max="11" width="11.42578125" style="96" customWidth="1"/>
    <col min="12" max="14" width="11.42578125" style="96"/>
    <col min="15" max="15" width="2.42578125" style="96" customWidth="1"/>
    <col min="16" max="16" width="9.42578125" style="96" customWidth="1"/>
    <col min="17" max="1024" width="11.42578125" style="96"/>
  </cols>
  <sheetData>
    <row r="1" spans="1:16">
      <c r="A1" s="212" t="s">
        <v>269</v>
      </c>
      <c r="B1" s="212"/>
      <c r="C1" s="212"/>
      <c r="D1" s="212"/>
      <c r="E1" s="212"/>
      <c r="F1" s="212"/>
      <c r="G1" s="212"/>
    </row>
    <row r="2" spans="1:16">
      <c r="A2" s="98"/>
      <c r="B2" s="98"/>
      <c r="C2" s="98"/>
      <c r="D2" s="98"/>
      <c r="E2" s="98"/>
      <c r="F2" s="98"/>
      <c r="G2" s="98"/>
    </row>
    <row r="3" spans="1:16" ht="39.75" customHeight="1">
      <c r="A3" s="213" t="s">
        <v>270</v>
      </c>
      <c r="B3" s="213"/>
      <c r="C3" s="213"/>
      <c r="D3" s="213"/>
      <c r="E3" s="213"/>
      <c r="F3" s="213"/>
      <c r="G3" s="213"/>
    </row>
    <row r="4" spans="1:16">
      <c r="I4" s="214" t="s">
        <v>247</v>
      </c>
      <c r="J4" s="214"/>
      <c r="K4" s="214"/>
      <c r="L4" s="214"/>
      <c r="M4" s="214"/>
      <c r="N4" s="214"/>
    </row>
    <row r="5" spans="1:16" ht="45" customHeight="1">
      <c r="B5" s="99" t="s">
        <v>243</v>
      </c>
      <c r="C5" s="99" t="s">
        <v>271</v>
      </c>
      <c r="D5" s="99" t="s">
        <v>250</v>
      </c>
      <c r="E5" s="100" t="s">
        <v>272</v>
      </c>
      <c r="F5" s="99" t="s">
        <v>273</v>
      </c>
      <c r="G5" s="99" t="s">
        <v>263</v>
      </c>
      <c r="I5" s="101" t="str">
        <f>'Budget sommaire'!I14</f>
        <v>Génome Québec</v>
      </c>
      <c r="J5" s="101">
        <f>'Budget sommaire'!J14</f>
        <v>0</v>
      </c>
      <c r="K5" s="101">
        <f>'Budget sommaire'!K14</f>
        <v>0</v>
      </c>
      <c r="L5" s="101">
        <f>'Budget sommaire'!L14</f>
        <v>0</v>
      </c>
      <c r="M5" s="101">
        <f>'Budget sommaire'!M14</f>
        <v>0</v>
      </c>
      <c r="N5" s="102" t="s">
        <v>228</v>
      </c>
      <c r="P5" s="102" t="s">
        <v>255</v>
      </c>
    </row>
    <row r="6" spans="1:16" s="13" customFormat="1" ht="15" customHeight="1">
      <c r="A6" s="118">
        <v>1</v>
      </c>
      <c r="B6" s="119"/>
      <c r="C6" s="120"/>
      <c r="D6" s="119"/>
      <c r="E6" s="121"/>
      <c r="F6" s="122"/>
      <c r="G6" s="123">
        <f t="shared" ref="G6:G25" si="0">E6*F6</f>
        <v>0</v>
      </c>
      <c r="I6" s="124"/>
      <c r="J6" s="124"/>
      <c r="K6" s="124"/>
      <c r="L6" s="124"/>
      <c r="M6" s="124"/>
      <c r="N6" s="125">
        <f t="shared" ref="N6:N25" si="1">SUM(I6:M6)</f>
        <v>0</v>
      </c>
      <c r="O6" s="126"/>
      <c r="P6" s="125">
        <f t="shared" ref="P6:P25" si="2">G6-N6</f>
        <v>0</v>
      </c>
    </row>
    <row r="7" spans="1:16" ht="15" customHeight="1">
      <c r="A7" s="103">
        <v>2</v>
      </c>
      <c r="B7" s="104"/>
      <c r="C7" s="104"/>
      <c r="D7" s="104"/>
      <c r="E7" s="127"/>
      <c r="F7" s="107"/>
      <c r="G7" s="108">
        <f t="shared" si="0"/>
        <v>0</v>
      </c>
      <c r="I7" s="109"/>
      <c r="J7" s="109"/>
      <c r="K7" s="109"/>
      <c r="L7" s="109"/>
      <c r="M7" s="109"/>
      <c r="N7" s="110">
        <f t="shared" si="1"/>
        <v>0</v>
      </c>
      <c r="O7" s="111"/>
      <c r="P7" s="125">
        <f t="shared" si="2"/>
        <v>0</v>
      </c>
    </row>
    <row r="8" spans="1:16">
      <c r="A8" s="103">
        <v>3</v>
      </c>
      <c r="B8" s="104"/>
      <c r="C8" s="146"/>
      <c r="D8" s="104"/>
      <c r="E8" s="145"/>
      <c r="F8" s="107"/>
      <c r="G8" s="108">
        <f t="shared" si="0"/>
        <v>0</v>
      </c>
      <c r="I8" s="109"/>
      <c r="J8" s="109"/>
      <c r="K8" s="109"/>
      <c r="L8" s="109"/>
      <c r="M8" s="109"/>
      <c r="N8" s="110">
        <f t="shared" si="1"/>
        <v>0</v>
      </c>
      <c r="O8" s="111"/>
      <c r="P8" s="125">
        <f t="shared" si="2"/>
        <v>0</v>
      </c>
    </row>
    <row r="9" spans="1:16">
      <c r="A9" s="103">
        <v>4</v>
      </c>
      <c r="B9" s="104"/>
      <c r="C9" s="104"/>
      <c r="D9" s="104"/>
      <c r="E9" s="127"/>
      <c r="F9" s="107"/>
      <c r="G9" s="108"/>
      <c r="I9" s="109"/>
      <c r="J9" s="109"/>
      <c r="K9" s="109"/>
      <c r="L9" s="109"/>
      <c r="M9" s="109"/>
      <c r="N9" s="110">
        <f t="shared" si="1"/>
        <v>0</v>
      </c>
      <c r="O9" s="111"/>
      <c r="P9" s="125">
        <f t="shared" si="2"/>
        <v>0</v>
      </c>
    </row>
    <row r="10" spans="1:16">
      <c r="A10" s="103">
        <v>5</v>
      </c>
      <c r="B10" s="104"/>
      <c r="C10" s="104"/>
      <c r="D10" s="104"/>
      <c r="E10" s="127"/>
      <c r="F10" s="107"/>
      <c r="G10" s="108">
        <f t="shared" si="0"/>
        <v>0</v>
      </c>
      <c r="I10" s="109"/>
      <c r="J10" s="109"/>
      <c r="K10" s="109"/>
      <c r="L10" s="109"/>
      <c r="M10" s="109"/>
      <c r="N10" s="110">
        <f t="shared" si="1"/>
        <v>0</v>
      </c>
      <c r="O10" s="111"/>
      <c r="P10" s="125">
        <f t="shared" si="2"/>
        <v>0</v>
      </c>
    </row>
    <row r="11" spans="1:16">
      <c r="A11" s="103">
        <v>6</v>
      </c>
      <c r="B11" s="104"/>
      <c r="C11" s="104"/>
      <c r="D11" s="104"/>
      <c r="E11" s="127"/>
      <c r="F11" s="107"/>
      <c r="G11" s="108">
        <f t="shared" si="0"/>
        <v>0</v>
      </c>
      <c r="I11" s="109"/>
      <c r="J11" s="109"/>
      <c r="K11" s="109"/>
      <c r="L11" s="109"/>
      <c r="M11" s="109"/>
      <c r="N11" s="110">
        <f t="shared" si="1"/>
        <v>0</v>
      </c>
      <c r="O11" s="111"/>
      <c r="P11" s="125">
        <f t="shared" si="2"/>
        <v>0</v>
      </c>
    </row>
    <row r="12" spans="1:16">
      <c r="A12" s="103">
        <v>7</v>
      </c>
      <c r="B12" s="104"/>
      <c r="C12" s="104"/>
      <c r="D12" s="104"/>
      <c r="E12" s="127"/>
      <c r="F12" s="107"/>
      <c r="G12" s="108">
        <f t="shared" si="0"/>
        <v>0</v>
      </c>
      <c r="I12" s="109"/>
      <c r="J12" s="109"/>
      <c r="K12" s="109"/>
      <c r="L12" s="109"/>
      <c r="M12" s="109"/>
      <c r="N12" s="110">
        <f t="shared" si="1"/>
        <v>0</v>
      </c>
      <c r="O12" s="111"/>
      <c r="P12" s="125">
        <f t="shared" si="2"/>
        <v>0</v>
      </c>
    </row>
    <row r="13" spans="1:16">
      <c r="A13" s="103">
        <v>8</v>
      </c>
      <c r="B13" s="104"/>
      <c r="C13" s="104"/>
      <c r="D13" s="104"/>
      <c r="E13" s="127"/>
      <c r="F13" s="107"/>
      <c r="G13" s="108">
        <f t="shared" si="0"/>
        <v>0</v>
      </c>
      <c r="I13" s="109"/>
      <c r="J13" s="109"/>
      <c r="K13" s="109"/>
      <c r="L13" s="109"/>
      <c r="M13" s="109"/>
      <c r="N13" s="110">
        <f t="shared" si="1"/>
        <v>0</v>
      </c>
      <c r="O13" s="111"/>
      <c r="P13" s="125">
        <f t="shared" si="2"/>
        <v>0</v>
      </c>
    </row>
    <row r="14" spans="1:16" ht="15" customHeight="1">
      <c r="A14" s="103">
        <v>9</v>
      </c>
      <c r="B14" s="104"/>
      <c r="C14" s="104"/>
      <c r="D14" s="104"/>
      <c r="E14" s="127"/>
      <c r="F14" s="107"/>
      <c r="G14" s="108">
        <f t="shared" si="0"/>
        <v>0</v>
      </c>
      <c r="I14" s="109"/>
      <c r="J14" s="109"/>
      <c r="K14" s="109"/>
      <c r="L14" s="109"/>
      <c r="M14" s="109"/>
      <c r="N14" s="110">
        <f t="shared" si="1"/>
        <v>0</v>
      </c>
      <c r="O14" s="111"/>
      <c r="P14" s="125">
        <f t="shared" si="2"/>
        <v>0</v>
      </c>
    </row>
    <row r="15" spans="1:16" ht="15" customHeight="1">
      <c r="A15" s="103">
        <v>10</v>
      </c>
      <c r="B15" s="147" t="s">
        <v>274</v>
      </c>
      <c r="C15" s="104"/>
      <c r="D15" s="104"/>
      <c r="E15" s="127"/>
      <c r="F15" s="107"/>
      <c r="G15" s="108">
        <f t="shared" si="0"/>
        <v>0</v>
      </c>
      <c r="I15" s="109"/>
      <c r="J15" s="109"/>
      <c r="K15" s="109"/>
      <c r="L15" s="109"/>
      <c r="M15" s="109"/>
      <c r="N15" s="110">
        <f t="shared" si="1"/>
        <v>0</v>
      </c>
      <c r="O15" s="111"/>
      <c r="P15" s="125">
        <f t="shared" si="2"/>
        <v>0</v>
      </c>
    </row>
    <row r="16" spans="1:16">
      <c r="A16" s="103">
        <v>11</v>
      </c>
      <c r="B16" s="104"/>
      <c r="C16" s="104"/>
      <c r="D16" s="104"/>
      <c r="E16" s="127"/>
      <c r="F16" s="107"/>
      <c r="G16" s="108">
        <f t="shared" si="0"/>
        <v>0</v>
      </c>
      <c r="I16" s="109"/>
      <c r="J16" s="109"/>
      <c r="K16" s="109"/>
      <c r="L16" s="109"/>
      <c r="M16" s="109"/>
      <c r="N16" s="110">
        <f t="shared" si="1"/>
        <v>0</v>
      </c>
      <c r="O16" s="111"/>
      <c r="P16" s="125">
        <f t="shared" si="2"/>
        <v>0</v>
      </c>
    </row>
    <row r="17" spans="1:16">
      <c r="A17" s="103">
        <v>12</v>
      </c>
      <c r="B17" s="104"/>
      <c r="C17" s="104"/>
      <c r="D17" s="104"/>
      <c r="E17" s="127"/>
      <c r="F17" s="107"/>
      <c r="G17" s="108">
        <f t="shared" si="0"/>
        <v>0</v>
      </c>
      <c r="I17" s="109"/>
      <c r="J17" s="109"/>
      <c r="K17" s="109"/>
      <c r="L17" s="109"/>
      <c r="M17" s="109"/>
      <c r="N17" s="110">
        <f t="shared" si="1"/>
        <v>0</v>
      </c>
      <c r="O17" s="111"/>
      <c r="P17" s="125">
        <f t="shared" si="2"/>
        <v>0</v>
      </c>
    </row>
    <row r="18" spans="1:16">
      <c r="A18" s="103">
        <v>13</v>
      </c>
      <c r="B18" s="104"/>
      <c r="C18" s="104"/>
      <c r="D18" s="104"/>
      <c r="E18" s="127"/>
      <c r="F18" s="107"/>
      <c r="G18" s="108">
        <f t="shared" si="0"/>
        <v>0</v>
      </c>
      <c r="I18" s="109"/>
      <c r="J18" s="109"/>
      <c r="K18" s="109"/>
      <c r="L18" s="109"/>
      <c r="M18" s="109"/>
      <c r="N18" s="110">
        <f t="shared" si="1"/>
        <v>0</v>
      </c>
      <c r="O18" s="111"/>
      <c r="P18" s="125">
        <f t="shared" si="2"/>
        <v>0</v>
      </c>
    </row>
    <row r="19" spans="1:16">
      <c r="A19" s="103">
        <v>14</v>
      </c>
      <c r="B19" s="104"/>
      <c r="C19" s="104"/>
      <c r="D19" s="104"/>
      <c r="E19" s="127"/>
      <c r="F19" s="107"/>
      <c r="G19" s="108">
        <f t="shared" si="0"/>
        <v>0</v>
      </c>
      <c r="I19" s="109"/>
      <c r="J19" s="109"/>
      <c r="K19" s="109"/>
      <c r="L19" s="109"/>
      <c r="M19" s="109"/>
      <c r="N19" s="110">
        <f t="shared" si="1"/>
        <v>0</v>
      </c>
      <c r="O19" s="111"/>
      <c r="P19" s="125">
        <f t="shared" si="2"/>
        <v>0</v>
      </c>
    </row>
    <row r="20" spans="1:16">
      <c r="A20" s="103">
        <v>15</v>
      </c>
      <c r="B20" s="104"/>
      <c r="C20" s="104"/>
      <c r="D20" s="104"/>
      <c r="E20" s="127"/>
      <c r="F20" s="107"/>
      <c r="G20" s="108">
        <f t="shared" si="0"/>
        <v>0</v>
      </c>
      <c r="I20" s="109"/>
      <c r="J20" s="109"/>
      <c r="K20" s="109"/>
      <c r="L20" s="109"/>
      <c r="M20" s="109"/>
      <c r="N20" s="110">
        <f t="shared" si="1"/>
        <v>0</v>
      </c>
      <c r="O20" s="111"/>
      <c r="P20" s="125">
        <f t="shared" si="2"/>
        <v>0</v>
      </c>
    </row>
    <row r="21" spans="1:16">
      <c r="A21" s="103">
        <v>16</v>
      </c>
      <c r="B21" s="104"/>
      <c r="C21" s="104"/>
      <c r="D21" s="104"/>
      <c r="E21" s="127"/>
      <c r="F21" s="107"/>
      <c r="G21" s="108">
        <f t="shared" si="0"/>
        <v>0</v>
      </c>
      <c r="I21" s="109"/>
      <c r="J21" s="109"/>
      <c r="K21" s="109"/>
      <c r="L21" s="109"/>
      <c r="M21" s="109"/>
      <c r="N21" s="110">
        <f t="shared" si="1"/>
        <v>0</v>
      </c>
      <c r="O21" s="111"/>
      <c r="P21" s="125">
        <f t="shared" si="2"/>
        <v>0</v>
      </c>
    </row>
    <row r="22" spans="1:16">
      <c r="A22" s="103">
        <v>17</v>
      </c>
      <c r="B22" s="104"/>
      <c r="C22" s="104"/>
      <c r="D22" s="104"/>
      <c r="E22" s="127"/>
      <c r="F22" s="107"/>
      <c r="G22" s="108">
        <f t="shared" si="0"/>
        <v>0</v>
      </c>
      <c r="I22" s="109"/>
      <c r="J22" s="109"/>
      <c r="K22" s="109"/>
      <c r="L22" s="109"/>
      <c r="M22" s="109"/>
      <c r="N22" s="110">
        <f t="shared" si="1"/>
        <v>0</v>
      </c>
      <c r="O22" s="111"/>
      <c r="P22" s="125">
        <f t="shared" si="2"/>
        <v>0</v>
      </c>
    </row>
    <row r="23" spans="1:16">
      <c r="A23" s="103">
        <v>18</v>
      </c>
      <c r="B23" s="104"/>
      <c r="C23" s="104"/>
      <c r="D23" s="104"/>
      <c r="E23" s="127"/>
      <c r="F23" s="107"/>
      <c r="G23" s="108">
        <f t="shared" si="0"/>
        <v>0</v>
      </c>
      <c r="I23" s="109"/>
      <c r="J23" s="109"/>
      <c r="K23" s="109"/>
      <c r="L23" s="109"/>
      <c r="M23" s="109"/>
      <c r="N23" s="110">
        <f t="shared" si="1"/>
        <v>0</v>
      </c>
      <c r="O23" s="111"/>
      <c r="P23" s="125">
        <f t="shared" si="2"/>
        <v>0</v>
      </c>
    </row>
    <row r="24" spans="1:16">
      <c r="A24" s="103">
        <v>19</v>
      </c>
      <c r="B24" s="104"/>
      <c r="C24" s="104"/>
      <c r="D24" s="104"/>
      <c r="E24" s="127"/>
      <c r="F24" s="107"/>
      <c r="G24" s="108">
        <f t="shared" si="0"/>
        <v>0</v>
      </c>
      <c r="I24" s="109"/>
      <c r="J24" s="109"/>
      <c r="K24" s="109"/>
      <c r="L24" s="109"/>
      <c r="M24" s="109"/>
      <c r="N24" s="110">
        <f t="shared" si="1"/>
        <v>0</v>
      </c>
      <c r="O24" s="111"/>
      <c r="P24" s="125">
        <f t="shared" si="2"/>
        <v>0</v>
      </c>
    </row>
    <row r="25" spans="1:16">
      <c r="A25" s="103">
        <v>20</v>
      </c>
      <c r="B25" s="104"/>
      <c r="C25" s="104"/>
      <c r="D25" s="104"/>
      <c r="E25" s="127"/>
      <c r="F25" s="107"/>
      <c r="G25" s="108">
        <f t="shared" si="0"/>
        <v>0</v>
      </c>
      <c r="I25" s="109"/>
      <c r="J25" s="109"/>
      <c r="K25" s="109"/>
      <c r="L25" s="109"/>
      <c r="M25" s="109"/>
      <c r="N25" s="110">
        <f t="shared" si="1"/>
        <v>0</v>
      </c>
      <c r="O25" s="111"/>
      <c r="P25" s="125">
        <f t="shared" si="2"/>
        <v>0</v>
      </c>
    </row>
    <row r="26" spans="1:16">
      <c r="F26" s="116"/>
      <c r="G26" s="111"/>
      <c r="I26" s="111"/>
      <c r="J26" s="111"/>
      <c r="K26" s="111"/>
      <c r="L26" s="111"/>
      <c r="M26" s="111"/>
      <c r="N26" s="111"/>
      <c r="O26" s="111"/>
      <c r="P26" s="111"/>
    </row>
    <row r="27" spans="1:16">
      <c r="C27" s="112" t="s">
        <v>256</v>
      </c>
      <c r="D27" s="112"/>
      <c r="E27" s="112"/>
      <c r="F27" s="112"/>
      <c r="G27" s="113">
        <f>SUM(G6:G25)</f>
        <v>0</v>
      </c>
      <c r="I27" s="113">
        <f t="shared" ref="I27:N27" si="3">SUM(I6:I25)</f>
        <v>0</v>
      </c>
      <c r="J27" s="113">
        <f t="shared" si="3"/>
        <v>0</v>
      </c>
      <c r="K27" s="113">
        <f t="shared" si="3"/>
        <v>0</v>
      </c>
      <c r="L27" s="113">
        <f t="shared" si="3"/>
        <v>0</v>
      </c>
      <c r="M27" s="113">
        <f t="shared" si="3"/>
        <v>0</v>
      </c>
      <c r="N27" s="113">
        <f t="shared" si="3"/>
        <v>0</v>
      </c>
      <c r="O27" s="111"/>
      <c r="P27" s="113">
        <f>SUM(P6:P25)</f>
        <v>0</v>
      </c>
    </row>
    <row r="30" spans="1:16">
      <c r="B30" s="96" t="s">
        <v>275</v>
      </c>
    </row>
  </sheetData>
  <sheetProtection algorithmName="SHA-512" hashValue="QVRDmUI7o0HWwMSvOD6wf5LJQdn5/k1X2XAK0ujIP8vSZKHLyCX0cRhAb63WtmwEpIWhHZz26fnv4TcVARofDA==" saltValue="ZRx4j1K9P8f+xUf8CwBGeQ==" spinCount="100000" sheet="1" objects="1" scenarios="1"/>
  <mergeCells count="3">
    <mergeCell ref="A1:G1"/>
    <mergeCell ref="A3:G3"/>
    <mergeCell ref="I4:N4"/>
  </mergeCells>
  <pageMargins left="0.70833333333333304" right="0.70833333333333304" top="0.74791666666666701" bottom="0.74791666666666701" header="0.51180555555555496" footer="0.51180555555555496"/>
  <pageSetup paperSize="75" scale="74" firstPageNumber="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0000000}">
          <x14:formula1>
            <xm:f>Parametres!$C$4:$C$26</xm:f>
          </x14:formula1>
          <xm:sqref>D6:D25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7B7A3ED8C3DE64F8DADB364A2B920F3" ma:contentTypeVersion="17" ma:contentTypeDescription="Crée un document." ma:contentTypeScope="" ma:versionID="d054000270696d1cd245bc2d4ba880d1">
  <xsd:schema xmlns:xsd="http://www.w3.org/2001/XMLSchema" xmlns:xs="http://www.w3.org/2001/XMLSchema" xmlns:p="http://schemas.microsoft.com/office/2006/metadata/properties" xmlns:ns2="31972a34-19fd-440c-9058-fc0e5a6319da" xmlns:ns3="222f0f53-cec1-4dca-b9f3-d1517c57a257" targetNamespace="http://schemas.microsoft.com/office/2006/metadata/properties" ma:root="true" ma:fieldsID="4b87813056ccc7d7492324596ad35ce3" ns2:_="" ns3:_="">
    <xsd:import namespace="31972a34-19fd-440c-9058-fc0e5a6319da"/>
    <xsd:import namespace="222f0f53-cec1-4dca-b9f3-d1517c57a257"/>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OCR" minOccurs="0"/>
                <xsd:element ref="ns2:lcf76f155ced4ddcb4097134ff3c332f" minOccurs="0"/>
                <xsd:element ref="ns3:TaxCatchAll"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972a34-19fd-440c-9058-fc0e5a6319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Length (seconds)"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Balises d’images" ma:readOnly="false" ma:fieldId="{5cf76f15-5ced-4ddc-b409-7134ff3c332f}" ma:taxonomyMulti="true" ma:sspId="d42d5691-054b-4fcb-a0b2-5da05100e5c0"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2f0f53-cec1-4dca-b9f3-d1517c57a257" elementFormDefault="qualified">
    <xsd:import namespace="http://schemas.microsoft.com/office/2006/documentManagement/types"/>
    <xsd:import namespace="http://schemas.microsoft.com/office/infopath/2007/PartnerControls"/>
    <xsd:element name="SharedWithUsers" ma:index="17"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Partagé avec détails" ma:internalName="SharedWithDetails" ma:readOnly="true">
      <xsd:simpleType>
        <xsd:restriction base="dms:Note">
          <xsd:maxLength value="255"/>
        </xsd:restriction>
      </xsd:simpleType>
    </xsd:element>
    <xsd:element name="TaxCatchAll" ma:index="22" nillable="true" ma:displayName="Taxonomy Catch All Column" ma:hidden="true" ma:list="{63ea29c7-b5b6-45e2-ab9d-e1337cceb2cb}" ma:internalName="TaxCatchAll" ma:showField="CatchAllData" ma:web="222f0f53-cec1-4dca-b9f3-d1517c57a25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1972a34-19fd-440c-9058-fc0e5a6319da">
      <Terms xmlns="http://schemas.microsoft.com/office/infopath/2007/PartnerControls"/>
    </lcf76f155ced4ddcb4097134ff3c332f>
    <TaxCatchAll xmlns="222f0f53-cec1-4dca-b9f3-d1517c57a257" xsi:nil="true"/>
  </documentManagement>
</p:properties>
</file>

<file path=customXml/itemProps1.xml><?xml version="1.0" encoding="utf-8"?>
<ds:datastoreItem xmlns:ds="http://schemas.openxmlformats.org/officeDocument/2006/customXml" ds:itemID="{4261B784-94A1-4DF4-8322-11A436F211BB}"/>
</file>

<file path=customXml/itemProps2.xml><?xml version="1.0" encoding="utf-8"?>
<ds:datastoreItem xmlns:ds="http://schemas.openxmlformats.org/officeDocument/2006/customXml" ds:itemID="{11F8B970-C8F3-4194-AE4D-F1ED63806C9A}"/>
</file>

<file path=customXml/itemProps3.xml><?xml version="1.0" encoding="utf-8"?>
<ds:datastoreItem xmlns:ds="http://schemas.openxmlformats.org/officeDocument/2006/customXml" ds:itemID="{B7AF1334-1D9D-45B1-8081-545E890CF87D}"/>
</file>

<file path=docProps/app.xml><?xml version="1.0" encoding="utf-8"?>
<Properties xmlns="http://schemas.openxmlformats.org/officeDocument/2006/extended-properties" xmlns:vt="http://schemas.openxmlformats.org/officeDocument/2006/docPropsVTypes">
  <Application>Microsoft Excel Online</Application>
  <Manager/>
  <Company>OGI</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Narinder Dehal</dc:creator>
  <cp:keywords/>
  <dc:description/>
  <cp:lastModifiedBy/>
  <cp:revision>13</cp:revision>
  <dcterms:created xsi:type="dcterms:W3CDTF">2004-06-16T18:54:53Z</dcterms:created>
  <dcterms:modified xsi:type="dcterms:W3CDTF">2023-04-04T15:27:50Z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OGI</vt:lpwstr>
  </property>
  <property fmtid="{D5CDD505-2E9C-101B-9397-08002B2CF9AE}" pid="4" name="ContentTypeId">
    <vt:lpwstr>0x01010067B7A3ED8C3DE64F8DADB364A2B920F3</vt:lpwstr>
  </property>
  <property fmtid="{D5CDD505-2E9C-101B-9397-08002B2CF9AE}" pid="5" name="DocSecurity">
    <vt:i4>0</vt:i4>
  </property>
  <property fmtid="{D5CDD505-2E9C-101B-9397-08002B2CF9AE}" pid="6" name="HyperlinksChanged">
    <vt:bool>false</vt:bool>
  </property>
  <property fmtid="{D5CDD505-2E9C-101B-9397-08002B2CF9AE}" pid="7" name="LinksUpToDate">
    <vt:bool>false</vt:bool>
  </property>
  <property fmtid="{D5CDD505-2E9C-101B-9397-08002B2CF9AE}" pid="8" name="Order">
    <vt:i4>8880800</vt:i4>
  </property>
  <property fmtid="{D5CDD505-2E9C-101B-9397-08002B2CF9AE}" pid="9" name="ScaleCrop">
    <vt:bool>false</vt:bool>
  </property>
  <property fmtid="{D5CDD505-2E9C-101B-9397-08002B2CF9AE}" pid="10" name="ShareDoc">
    <vt:bool>false</vt:bool>
  </property>
  <property fmtid="{D5CDD505-2E9C-101B-9397-08002B2CF9AE}" pid="11" name="_NewReviewCycle">
    <vt:lpwstr/>
  </property>
  <property fmtid="{D5CDD505-2E9C-101B-9397-08002B2CF9AE}" pid="12" name="MediaServiceImageTags">
    <vt:lpwstr/>
  </property>
</Properties>
</file>